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rien\Downloads\"/>
    </mc:Choice>
  </mc:AlternateContent>
  <bookViews>
    <workbookView xWindow="0" yWindow="0" windowWidth="12936" windowHeight="9324"/>
  </bookViews>
  <sheets>
    <sheet name="Fiche étude pour comité" sheetId="1" r:id="rId1"/>
    <sheet name="Listes déroulantes" sheetId="2" state="hidden" r:id="rId2"/>
  </sheets>
  <externalReferences>
    <externalReference r:id="rId3"/>
  </externalReferences>
  <definedNames>
    <definedName name="sub_ADEME">'[1]Simulation FC'!$E$28</definedName>
    <definedName name="subvention_ADEME">'[1]Simulation FC'!$E$8</definedName>
    <definedName name="subvention_ADEMEr">'[1]Simulation FC'!$F$17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1" l="1"/>
  <c r="E70" i="1" s="1"/>
  <c r="J74" i="1" s="1"/>
  <c r="H72" i="1"/>
  <c r="H71" i="1"/>
  <c r="F76" i="1"/>
  <c r="F75" i="1"/>
  <c r="F74" i="1"/>
  <c r="F73" i="1"/>
  <c r="F72" i="1"/>
  <c r="F69" i="1"/>
  <c r="A5" i="1"/>
  <c r="F60" i="1"/>
  <c r="F71" i="1" l="1"/>
  <c r="E77" i="1" l="1"/>
  <c r="F77" i="1" s="1"/>
  <c r="F70" i="1"/>
  <c r="A2" i="1" l="1"/>
  <c r="G20" i="1"/>
  <c r="G19" i="1"/>
  <c r="G59" i="1"/>
  <c r="G55" i="1"/>
  <c r="G56" i="1"/>
  <c r="G58" i="1" l="1"/>
</calcChain>
</file>

<file path=xl/comments1.xml><?xml version="1.0" encoding="utf-8"?>
<comments xmlns="http://schemas.openxmlformats.org/spreadsheetml/2006/main">
  <authors>
    <author>LAFAYE Nelly</author>
    <author>VAYSSIE Fanny</author>
  </authors>
  <commentList>
    <comment ref="E14" authorId="0" shapeId="0">
      <text>
        <r>
          <rPr>
            <b/>
            <sz val="9"/>
            <color indexed="81"/>
            <rFont val="Tahoma"/>
            <family val="2"/>
          </rPr>
          <t>Donner un n° différent à chaque projet pour le retrouver dans les PV de commission d'attribution des aides et dans les ERD pour les paiements
Exemple : 20240125-01</t>
        </r>
      </text>
    </comment>
    <comment ref="A20" authorId="0" shapeId="0">
      <text>
        <r>
          <rPr>
            <sz val="8"/>
            <color indexed="81"/>
            <rFont val="Tahoma"/>
            <family val="2"/>
          </rPr>
          <t xml:space="preserve">En droit européen, la notion d'entreprise est large: elle désigne toute entité, privée ou publique, qui exerce une activité économique (en simplifiant à l’extrême : fourniture d’un service à un tiers contre rémunération). On peut considérer que dans le cas des projets EnR qui nous intéressent les opérations sont classées en activité économique. Néanmoins des exceptions sont possibles :  
- Les bâtiments publics accessibles gratuitement, dont les bâtiments d’enseignement publics (écoles, collèges, lycées et enseignements supérieurs) 
- Les bâtiments de santé sous régime obligatoire de sécurité sociale fonctionnant selon le principe de solidarité : hôpitaux, Maisons de retraites rattachés à des hôpitaux, handicap (MDPH, ESAT) 
- Les bâtiments des services régaliens de l’état (gendarmerie, justice,..) 
</t>
        </r>
        <r>
          <rPr>
            <b/>
            <sz val="9"/>
            <color indexed="81"/>
            <rFont val="Tahoma"/>
            <family val="2"/>
          </rPr>
          <t xml:space="preserve">
</t>
        </r>
        <r>
          <rPr>
            <sz val="9"/>
            <color indexed="81"/>
            <rFont val="Tahoma"/>
            <family val="2"/>
          </rPr>
          <t xml:space="preserve">De fait toutes les autres activités relèvent d’une activité économique, en particulier : 
- les bâtiments associatifs et d’entreprise 
- les établissements de santé privés (cliniques, Maisons de retraites privées,..) 
- les bâtiments publics en activité économique (logement communal, Salle de spectacle, cinéma …) 
- les maisons de retraite publiques si la sécurité sociale et le CCAS ne couvrent pas la totalité des charges  
- Les copropriétés sont à considérer dans le secteur économique 
Si l’activité économique est accessoire par rapport à l’activité non économique principale ( en ce sens que l’activité économique n’excède pas 15% des couts de l’opération financée), alors l’intégralité de l’aide pourra être exclue du champ d’application des règles communautaires. 
</t>
        </r>
      </text>
    </comment>
    <comment ref="I20" authorId="0" shapeId="0">
      <text>
        <r>
          <rPr>
            <sz val="9"/>
            <color indexed="81"/>
            <rFont val="Tahoma"/>
            <family val="2"/>
          </rPr>
          <t xml:space="preserve">Classement des entreprises (détaillé en annexe 3 du régime SA.59108) : Une entreprise est considérée d’office comme grande (GE) sauf si les conditions suivantes sur l’effectif et le chiffre d’affaires ou le total du bilan sont respectées : 
Petite entreprise : effectifs &lt;50 / Chiffre d'affaire ≤ 10 millions d’euros  
Moyenne entreprise : effectifs &lt; 250 / Chiffre d'affaire ≤ 50 millions d’euros ou Total du bilan ≤ 43 millions d’euros 
Attention, pour les entreprises liées ou entreprises partenaires au-delà de 25 % du capital, il y’a lieu de considérer le classement de la plus grande des entreprises.   
Cas des collectivités : Pour l'ADEME, pour une collectivité dans le cadre d’une activité économique, seuls l’effectif et le budget affectés à l’opération financée seront pris en compte pour déterminer la taille de la structure à aider. 
</t>
        </r>
      </text>
    </comment>
    <comment ref="A32" authorId="1" shapeId="0">
      <text>
        <r>
          <rPr>
            <b/>
            <sz val="9"/>
            <color indexed="81"/>
            <rFont val="Tahoma"/>
            <family val="2"/>
          </rPr>
          <t>Insérer des cellules se besoin (clic droit sur la colonne des lignes à gauche)</t>
        </r>
      </text>
    </comment>
    <comment ref="A38" authorId="0" shapeId="0">
      <text>
        <r>
          <rPr>
            <b/>
            <sz val="9"/>
            <color indexed="81"/>
            <rFont val="Tahoma"/>
            <family val="2"/>
          </rPr>
          <t>L’ADEME invite les porteurs de projet à s’inscrire une démarche de type E’nRChoix, outil d’aide à la
décision à destination des porteurs de projets chaleur renouvelable, privilégiant la sobriété, la
mutualisation des moyens de production et la mobilisation de certaines EnR&amp;R.
Ainsi, le porteur devra démontrer que les points suivants auront été pris en compte au préalable :
• Réduction du besoin : réflexion et mise en œuvre de mesures de sobriété et efficacité
énergétique sur les bâtiments ou les process avant dimensionnement de la chaufferie biomasse ;
• Mutualisation des besoins : raccordement à un réseau de chaleur vertueux existant quand cela
est possible ou étude du potentiel de création d’un réseau de chaleur afin de mutualiser l’outil
de production de chaleur renouvelable sur plusieurs bâtiments ;
• Récupération de chaleur fatale : étude des sources de chaleur fatale disponibles localement et
de leurs adéquations avec les besoins ;
• Considération des autres ENR disponibles localement : étude du potentiel géothermique et
solaire thermique et de leur adéquation avec les besoins (seul ou en complément de la biomasse).</t>
        </r>
      </text>
    </comment>
    <comment ref="A58" authorId="1" shapeId="0">
      <text>
        <r>
          <rPr>
            <b/>
            <sz val="10"/>
            <color indexed="81"/>
            <rFont val="Calibri Light"/>
            <family val="2"/>
            <scheme val="major"/>
          </rPr>
          <t xml:space="preserve">Aide plafonnée à 100 000€
</t>
        </r>
      </text>
    </comment>
    <comment ref="A71" authorId="1" shapeId="0">
      <text>
        <r>
          <rPr>
            <sz val="14"/>
            <color indexed="81"/>
            <rFont val="Tahoma"/>
            <family val="2"/>
          </rPr>
          <t>Non compatible avec les aides CEE, hors CEE raccordement réseau et uniquement si la fiche dédiée est remplie</t>
        </r>
      </text>
    </comment>
  </commentList>
</comments>
</file>

<file path=xl/sharedStrings.xml><?xml version="1.0" encoding="utf-8"?>
<sst xmlns="http://schemas.openxmlformats.org/spreadsheetml/2006/main" count="148" uniqueCount="117">
  <si>
    <t>Bureau d'études retenu</t>
  </si>
  <si>
    <t>Proposition BE</t>
  </si>
  <si>
    <t>Devis</t>
  </si>
  <si>
    <t>Attestation RGE</t>
  </si>
  <si>
    <t>Logo opérateur</t>
  </si>
  <si>
    <t>Oui/non</t>
  </si>
  <si>
    <t>oui</t>
  </si>
  <si>
    <t>non</t>
  </si>
  <si>
    <t>Remarques complémentaires ou réponse(s) aux alertes</t>
  </si>
  <si>
    <t>Bureau d'étude RGE ?</t>
  </si>
  <si>
    <t>Conformité proposition BE avec cahier des charges ADEME ?</t>
  </si>
  <si>
    <t>HT ou TTC</t>
  </si>
  <si>
    <t>HT/TTC</t>
  </si>
  <si>
    <t>HT</t>
  </si>
  <si>
    <t>TTC</t>
  </si>
  <si>
    <t>TTC uniquement si le bénéficiaire ne récupère pas la TVA sur ce projet</t>
  </si>
  <si>
    <t xml:space="preserve">FICHE ETUDE </t>
  </si>
  <si>
    <t>Pièces techniques jointes à la demande d'aide :</t>
  </si>
  <si>
    <t>1 - Présentation du projet</t>
  </si>
  <si>
    <t>Nom du projet</t>
  </si>
  <si>
    <t>Lieu (commune)</t>
  </si>
  <si>
    <t>Rajouter des commentaires ici si besoin</t>
  </si>
  <si>
    <t>N° de référence du projet</t>
  </si>
  <si>
    <t>Code INSEE Commune</t>
  </si>
  <si>
    <t>Si marché public, quelle est date de l'acte d'engagement ?</t>
  </si>
  <si>
    <t xml:space="preserve">Durée estimée de l’opération </t>
  </si>
  <si>
    <t>Date de dépôt de dossier</t>
  </si>
  <si>
    <t>Opération dans le secteur concurrentiel ?</t>
  </si>
  <si>
    <t>Cible bénéficiaire</t>
  </si>
  <si>
    <t>Réseau chaleur urbain</t>
  </si>
  <si>
    <t>Adresse du(des) site(s)</t>
  </si>
  <si>
    <t>Pontlieu</t>
  </si>
  <si>
    <t>Date de commande de l'étude (signature devis, marché)</t>
  </si>
  <si>
    <t>Date de fin de l'étude estimée</t>
  </si>
  <si>
    <t>Type d'étude (faisabilité, AMO, schéma directeur, autre)</t>
  </si>
  <si>
    <t>Type d'EnR</t>
  </si>
  <si>
    <t>Aide ADEME</t>
  </si>
  <si>
    <t>Taux  d'aide ADEME</t>
  </si>
  <si>
    <t>Présentation du porteur de projet et de ses motivations</t>
  </si>
  <si>
    <t>Descriptif sommaire du projet (incluant le périmètre de l'installation)</t>
  </si>
  <si>
    <t>Démarche EnRChoix</t>
  </si>
  <si>
    <t>1 - REDUIRE</t>
  </si>
  <si>
    <t>Sobriété énergétique : Limiter les consommations en changeant les comportements</t>
  </si>
  <si>
    <t>Efficacité énergétique :  Diminuer les consommations à service rendu équivalent</t>
  </si>
  <si>
    <t>Actions spécitifiques de sobriété été mises en œuvre ?</t>
  </si>
  <si>
    <t>Rq éventuelle</t>
  </si>
  <si>
    <t>2 - MUTUALISER</t>
  </si>
  <si>
    <t>les besoins de production et de distribution de chaleur</t>
  </si>
  <si>
    <t>Se raccorder à un réseau de chaleur existant</t>
  </si>
  <si>
    <t>https://france-chaleur-urbaine.beta.gouv.fr/carte</t>
  </si>
  <si>
    <t>Sinon : Créer un nouveau réseau de chaleur</t>
  </si>
  <si>
    <t>https://cartagene.cerema.fr/portal/apps/experiencebuilder/experience/?id=d1e7a5b177d14c83b3be4f3be6af85cf</t>
  </si>
  <si>
    <t>Coller ici la capture d'écran de la localisation précise du projet sur la cartographie en ligne de France Chaleur Urbaine</t>
  </si>
  <si>
    <t>Coller ici la capture d'écran de la localisation précise du projet sur la cartographie en ligne de enRezo</t>
  </si>
  <si>
    <t>Le raccordement avec un éventuel réseau existant afin de mutualiser les outils de production existants a-t-il été étudié ?</t>
  </si>
  <si>
    <t>La mutualisation de la chaufferie biomasse pour alimenter les besoins de bâtiments voisins au présent projet a-t-elle été étudiée ?</t>
  </si>
  <si>
    <t>3 - OPTIMISER ET PRIORISER</t>
  </si>
  <si>
    <t>les recours aux énergies de récupération et renouvelables</t>
  </si>
  <si>
    <t>Peut-on valoriser de la chaleur fatale pour ce projet ?</t>
  </si>
  <si>
    <t>Etude d'opportunité multi EnR faite ?</t>
  </si>
  <si>
    <t>Peut-on utiliser du solaire thermique sur ce projet</t>
  </si>
  <si>
    <t>Etude de projet solaire thermique faite ?</t>
  </si>
  <si>
    <t>Peut-on utiliser de la géothermie sur ce projet ?</t>
  </si>
  <si>
    <t>Etude de projet géothermie faite ?</t>
  </si>
  <si>
    <t>Expliquer :</t>
  </si>
  <si>
    <t xml:space="preserve">Expliquer : </t>
  </si>
  <si>
    <t>Etude biblio géothermie</t>
  </si>
  <si>
    <t>Agricole</t>
  </si>
  <si>
    <t>Industrie</t>
  </si>
  <si>
    <t>Bâtiment d'Etat</t>
  </si>
  <si>
    <t>Bâtiment de santé</t>
  </si>
  <si>
    <t>Bâtiment/Réseau communal</t>
  </si>
  <si>
    <t>Bâtiment Enseignement</t>
  </si>
  <si>
    <t>Logements collectifs</t>
  </si>
  <si>
    <t>Culture, tourisme</t>
  </si>
  <si>
    <t>Bureau, transport commerces</t>
  </si>
  <si>
    <t>Taille de l'entreprise</t>
  </si>
  <si>
    <t>Petite</t>
  </si>
  <si>
    <t>Moyenne</t>
  </si>
  <si>
    <t>Grande</t>
  </si>
  <si>
    <t>Type d'étude</t>
  </si>
  <si>
    <t>Etude de faisabilité</t>
  </si>
  <si>
    <t>AMO</t>
  </si>
  <si>
    <t>Schéma directeur de réseau</t>
  </si>
  <si>
    <t>Autre préciser</t>
  </si>
  <si>
    <t>Géothermie sur sonde</t>
  </si>
  <si>
    <t>Géothermie sur nappe</t>
  </si>
  <si>
    <t>Solaire thermique</t>
  </si>
  <si>
    <t>Bois-énergie</t>
  </si>
  <si>
    <t>Réseau de chaleur bois</t>
  </si>
  <si>
    <t>Déjà faite</t>
  </si>
  <si>
    <t>Non nécessaire</t>
  </si>
  <si>
    <t>Objet de la présente demande</t>
  </si>
  <si>
    <t>Etape du projet</t>
  </si>
  <si>
    <t>Etude "surface" géothermie</t>
  </si>
  <si>
    <t>Test de réponse thermique géothermie</t>
  </si>
  <si>
    <t>Si concerné :</t>
  </si>
  <si>
    <t>Actions spécifiques de MDE mises en œuvre sur le chauffage ?</t>
  </si>
  <si>
    <t>Actions spécifiques de MDE mises en œuvre sur le process ?</t>
  </si>
  <si>
    <t>Actions spécifiques de MDE mises en œuvre sur l'ECS ?</t>
  </si>
  <si>
    <t>Montant de l'étude (HT ou TTC en fonction)</t>
  </si>
  <si>
    <t xml:space="preserve">Dernière mise à jour </t>
  </si>
  <si>
    <t>Nom du maitre d'ouvrage (Raison sociale)</t>
  </si>
  <si>
    <t>7 - Plan de financement</t>
  </si>
  <si>
    <t>Origine</t>
  </si>
  <si>
    <t>Montant (€HT)</t>
  </si>
  <si>
    <t>Pourcentage</t>
  </si>
  <si>
    <t>Autofinancement</t>
  </si>
  <si>
    <t>Subventions publiques</t>
  </si>
  <si>
    <t>Contrat ADEME</t>
  </si>
  <si>
    <t>Région</t>
  </si>
  <si>
    <t>Conseil départemental</t>
  </si>
  <si>
    <t>Fonds de concours</t>
  </si>
  <si>
    <t>Plafond d'aide publique respecté ?</t>
  </si>
  <si>
    <t>FEDER</t>
  </si>
  <si>
    <t>[autre à préciser]</t>
  </si>
  <si>
    <t>TOTAL étude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</si>
</sst>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0\ &quot;€&quot;;\-#,##0\ &quot;€&quot;"/>
    <numFmt numFmtId="44" formatCode="_-* #,##0.00\ &quot;€&quot;_-;\-* #,##0.00\ &quot;€&quot;_-;_-* &quot;-&quot;??\ &quot;€&quot;_-;_-@_-"/>
    <numFmt numFmtId="164" formatCode="#,##0.0\ &quot;€&quot;"/>
    <numFmt numFmtId="165" formatCode="0.0%"/>
    <numFmt numFmtId="166" formatCode="_-* #,##0\ &quot;€&quot;_-;\-* #,##0\ &quot;€&quot;_-;_-* &quot;-&quot;??\ &quot;€&quot;_-;_-@_-"/>
  </numFmts>
  <fonts count="52">
    <font>
      <sz val="11"/>
      <color theme="1"/>
      <name val="Calibri"/>
      <family val="2"/>
      <scheme val="minor"/>
    </font>
    <font>
      <i/>
      <sz val="9"/>
      <color theme="1" tint="0.34998626667073579"/>
      <name val="Calibri"/>
      <family val="2"/>
      <scheme val="minor"/>
    </font>
    <font>
      <sz val="11"/>
      <color theme="1"/>
      <name val="Calibri Light"/>
      <family val="2"/>
      <scheme val="major"/>
    </font>
    <font>
      <sz val="12"/>
      <color theme="1"/>
      <name val="Calibri Light"/>
      <family val="2"/>
      <scheme val="major"/>
    </font>
    <font>
      <sz val="11"/>
      <color rgb="FFFF9999"/>
      <name val="Calibri Light"/>
      <family val="2"/>
      <scheme val="major"/>
    </font>
    <font>
      <b/>
      <i/>
      <sz val="11"/>
      <color theme="1"/>
      <name val="Calibri Light"/>
      <family val="2"/>
      <scheme val="major"/>
    </font>
    <font>
      <sz val="10"/>
      <color theme="1"/>
      <name val="Calibri"/>
      <family val="2"/>
      <scheme val="minor"/>
    </font>
    <font>
      <sz val="11"/>
      <color theme="1"/>
      <name val="Calibri"/>
      <family val="2"/>
      <scheme val="minor"/>
    </font>
    <font>
      <b/>
      <sz val="10"/>
      <color indexed="81"/>
      <name val="Calibri Light"/>
      <family val="2"/>
      <scheme val="major"/>
    </font>
    <font>
      <u/>
      <sz val="11"/>
      <color theme="10"/>
      <name val="Calibri"/>
      <family val="2"/>
      <scheme val="minor"/>
    </font>
    <font>
      <u/>
      <sz val="11"/>
      <color theme="4"/>
      <name val="Calibri"/>
      <family val="2"/>
      <scheme val="minor"/>
    </font>
    <font>
      <b/>
      <sz val="10"/>
      <color rgb="FFFF0000"/>
      <name val="Calibri"/>
      <family val="2"/>
      <scheme val="minor"/>
    </font>
    <font>
      <sz val="11"/>
      <color theme="0"/>
      <name val="Calibri"/>
      <family val="2"/>
      <scheme val="minor"/>
    </font>
    <font>
      <b/>
      <sz val="22"/>
      <color theme="0"/>
      <name val="Calibri"/>
      <family val="2"/>
      <scheme val="minor"/>
    </font>
    <font>
      <sz val="16"/>
      <color theme="0"/>
      <name val="Calibri"/>
      <family val="2"/>
      <scheme val="minor"/>
    </font>
    <font>
      <sz val="20"/>
      <color theme="0"/>
      <name val="Calibri"/>
      <family val="2"/>
      <scheme val="minor"/>
    </font>
    <font>
      <sz val="9"/>
      <color theme="0"/>
      <name val="Calibri"/>
      <family val="2"/>
      <scheme val="minor"/>
    </font>
    <font>
      <b/>
      <sz val="14"/>
      <color theme="0"/>
      <name val="Calibri"/>
      <family val="2"/>
      <scheme val="minor"/>
    </font>
    <font>
      <sz val="14"/>
      <color theme="3"/>
      <name val="Calibri"/>
      <family val="2"/>
      <scheme val="minor"/>
    </font>
    <font>
      <b/>
      <sz val="12"/>
      <color theme="1"/>
      <name val="Calibri"/>
      <family val="2"/>
      <scheme val="minor"/>
    </font>
    <font>
      <sz val="9"/>
      <color theme="1"/>
      <name val="Calibri"/>
      <family val="2"/>
      <scheme val="minor"/>
    </font>
    <font>
      <b/>
      <sz val="14"/>
      <color theme="3"/>
      <name val="Marianne"/>
      <family val="3"/>
    </font>
    <font>
      <b/>
      <i/>
      <sz val="11"/>
      <name val="Calibri Light"/>
      <family val="2"/>
      <scheme val="major"/>
    </font>
    <font>
      <sz val="14"/>
      <color theme="0"/>
      <name val="Calibri"/>
      <family val="2"/>
      <scheme val="minor"/>
    </font>
    <font>
      <sz val="11"/>
      <name val="Calibri"/>
      <family val="2"/>
      <scheme val="minor"/>
    </font>
    <font>
      <b/>
      <sz val="12"/>
      <color theme="3"/>
      <name val="Calibri"/>
      <family val="2"/>
      <scheme val="minor"/>
    </font>
    <font>
      <i/>
      <sz val="11"/>
      <color theme="3"/>
      <name val="Calibri"/>
      <family val="2"/>
      <scheme val="minor"/>
    </font>
    <font>
      <sz val="9"/>
      <color theme="3"/>
      <name val="Calibri"/>
      <family val="2"/>
      <scheme val="minor"/>
    </font>
    <font>
      <i/>
      <sz val="9"/>
      <color theme="3"/>
      <name val="Calibri"/>
      <family val="2"/>
      <scheme val="minor"/>
    </font>
    <font>
      <b/>
      <sz val="9"/>
      <color indexed="81"/>
      <name val="Tahoma"/>
      <family val="2"/>
    </font>
    <font>
      <sz val="8"/>
      <color indexed="81"/>
      <name val="Tahoma"/>
      <family val="2"/>
    </font>
    <font>
      <sz val="9"/>
      <color indexed="81"/>
      <name val="Tahoma"/>
      <family val="2"/>
    </font>
    <font>
      <b/>
      <sz val="13"/>
      <color theme="0"/>
      <name val="Calibri"/>
      <family val="2"/>
      <scheme val="minor"/>
    </font>
    <font>
      <b/>
      <u/>
      <sz val="16"/>
      <color theme="10"/>
      <name val="Calibri"/>
      <family val="2"/>
      <scheme val="minor"/>
    </font>
    <font>
      <sz val="10"/>
      <color theme="3"/>
      <name val="Calibri"/>
      <family val="2"/>
      <scheme val="minor"/>
    </font>
    <font>
      <sz val="11"/>
      <color theme="3"/>
      <name val="Calibri"/>
      <family val="2"/>
      <scheme val="minor"/>
    </font>
    <font>
      <u/>
      <sz val="6"/>
      <color theme="10"/>
      <name val="Calibri"/>
      <family val="2"/>
      <scheme val="minor"/>
    </font>
    <font>
      <b/>
      <sz val="9"/>
      <name val="Calibri"/>
      <family val="2"/>
      <scheme val="minor"/>
    </font>
    <font>
      <b/>
      <sz val="9"/>
      <color rgb="FFFF0000"/>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9"/>
      <name val="Calibri"/>
      <family val="2"/>
      <scheme val="minor"/>
    </font>
    <font>
      <sz val="11"/>
      <color rgb="FF000000"/>
      <name val="Calibri"/>
      <family val="2"/>
      <scheme val="minor"/>
    </font>
    <font>
      <sz val="8"/>
      <color theme="3"/>
      <name val="Calibri"/>
      <family val="2"/>
      <scheme val="minor"/>
    </font>
    <font>
      <sz val="12"/>
      <name val="Calibri Light"/>
      <family val="2"/>
      <scheme val="major"/>
    </font>
    <font>
      <sz val="11"/>
      <name val="Calibri Light"/>
      <family val="2"/>
      <scheme val="major"/>
    </font>
    <font>
      <i/>
      <sz val="9"/>
      <color theme="1"/>
      <name val="Calibri"/>
      <family val="2"/>
      <scheme val="minor"/>
    </font>
    <font>
      <b/>
      <sz val="12"/>
      <color theme="0"/>
      <name val="Calibri"/>
      <family val="2"/>
      <scheme val="minor"/>
    </font>
    <font>
      <i/>
      <sz val="11"/>
      <color theme="1"/>
      <name val="Calibri"/>
      <family val="2"/>
      <scheme val="minor"/>
    </font>
    <font>
      <b/>
      <sz val="11"/>
      <color rgb="FFFF0000"/>
      <name val="Calibri"/>
      <family val="2"/>
      <scheme val="minor"/>
    </font>
    <font>
      <sz val="14"/>
      <color indexed="81"/>
      <name val="Tahoma"/>
      <family val="2"/>
    </font>
  </fonts>
  <fills count="1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7F7F7"/>
        <bgColor indexed="64"/>
      </patternFill>
    </fill>
    <fill>
      <patternFill patternType="solid">
        <fgColor rgb="FFFF9999"/>
        <bgColor indexed="64"/>
      </patternFill>
    </fill>
    <fill>
      <patternFill patternType="solid">
        <fgColor rgb="FFFFF7E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D3DEF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FF"/>
        <bgColor rgb="FF000000"/>
      </patternFill>
    </fill>
    <fill>
      <patternFill patternType="solid">
        <fgColor theme="8" tint="0.59999389629810485"/>
        <bgColor indexed="64"/>
      </patternFill>
    </fill>
    <fill>
      <patternFill patternType="solid">
        <fgColor theme="3" tint="0.39997558519241921"/>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theme="8" tint="0.39997558519241921"/>
      </left>
      <right/>
      <top style="medium">
        <color theme="8" tint="0.39997558519241921"/>
      </top>
      <bottom style="medium">
        <color theme="8" tint="0.39997558519241921"/>
      </bottom>
      <diagonal/>
    </border>
    <border>
      <left/>
      <right/>
      <top style="medium">
        <color theme="8" tint="0.39997558519241921"/>
      </top>
      <bottom style="medium">
        <color theme="8" tint="0.39997558519241921"/>
      </bottom>
      <diagonal/>
    </border>
    <border>
      <left style="medium">
        <color theme="8" tint="0.39997558519241921"/>
      </left>
      <right/>
      <top/>
      <bottom/>
      <diagonal/>
    </border>
    <border>
      <left/>
      <right style="medium">
        <color theme="8" tint="0.39997558519241921"/>
      </right>
      <top/>
      <bottom/>
      <diagonal/>
    </border>
    <border>
      <left/>
      <right/>
      <top/>
      <bottom style="medium">
        <color theme="8" tint="0.59999389629810485"/>
      </bottom>
      <diagonal/>
    </border>
    <border>
      <left style="medium">
        <color theme="8" tint="0.39997558519241921"/>
      </left>
      <right/>
      <top/>
      <bottom style="medium">
        <color theme="8" tint="0.39997558519241921"/>
      </bottom>
      <diagonal/>
    </border>
    <border>
      <left/>
      <right/>
      <top/>
      <bottom style="medium">
        <color theme="8" tint="0.39997558519241921"/>
      </bottom>
      <diagonal/>
    </border>
    <border>
      <left/>
      <right/>
      <top style="medium">
        <color theme="8" tint="0.39997558519241921"/>
      </top>
      <bottom/>
      <diagonal/>
    </border>
    <border>
      <left style="medium">
        <color theme="8" tint="0.39997558519241921"/>
      </left>
      <right style="thin">
        <color theme="8" tint="0.59999389629810485"/>
      </right>
      <top style="medium">
        <color theme="8" tint="0.39997558519241921"/>
      </top>
      <bottom style="thin">
        <color theme="8" tint="0.59999389629810485"/>
      </bottom>
      <diagonal/>
    </border>
    <border>
      <left style="thin">
        <color theme="8" tint="0.59999389629810485"/>
      </left>
      <right style="thin">
        <color theme="8" tint="0.59999389629810485"/>
      </right>
      <top style="medium">
        <color theme="8" tint="0.39997558519241921"/>
      </top>
      <bottom style="thin">
        <color theme="8" tint="0.59999389629810485"/>
      </bottom>
      <diagonal/>
    </border>
    <border>
      <left style="thin">
        <color theme="8" tint="0.59999389629810485"/>
      </left>
      <right/>
      <top style="medium">
        <color theme="8" tint="0.39997558519241921"/>
      </top>
      <bottom style="thin">
        <color theme="8" tint="0.59999389629810485"/>
      </bottom>
      <diagonal/>
    </border>
    <border>
      <left/>
      <right/>
      <top style="medium">
        <color theme="8" tint="0.39997558519241921"/>
      </top>
      <bottom style="thin">
        <color theme="8" tint="0.59999389629810485"/>
      </bottom>
      <diagonal/>
    </border>
    <border>
      <left style="medium">
        <color theme="8" tint="0.39997558519241921"/>
      </left>
      <right/>
      <top style="thin">
        <color theme="8" tint="0.59999389629810485"/>
      </top>
      <bottom style="thin">
        <color theme="8" tint="0.59999389629810485"/>
      </bottom>
      <diagonal/>
    </border>
    <border>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style="medium">
        <color theme="8" tint="0.39997558519241921"/>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right/>
      <top style="thin">
        <color theme="8" tint="0.59999389629810485"/>
      </top>
      <bottom/>
      <diagonal/>
    </border>
    <border>
      <left style="thin">
        <color theme="8" tint="0.59999389629810485"/>
      </left>
      <right style="thin">
        <color theme="8" tint="0.59999389629810485"/>
      </right>
      <top/>
      <bottom style="thin">
        <color theme="8" tint="0.59999389629810485"/>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theme="8" tint="0.59999389629810485"/>
      </bottom>
      <diagonal/>
    </border>
    <border>
      <left style="medium">
        <color theme="8" tint="0.39997558519241921"/>
      </left>
      <right/>
      <top/>
      <bottom style="thin">
        <color theme="8" tint="0.59999389629810485"/>
      </bottom>
      <diagonal/>
    </border>
    <border>
      <left/>
      <right style="thin">
        <color theme="8" tint="0.59999389629810485"/>
      </right>
      <top/>
      <bottom style="thin">
        <color theme="8" tint="0.59999389629810485"/>
      </bottom>
      <diagonal/>
    </border>
    <border>
      <left style="medium">
        <color theme="8" tint="0.39997558519241921"/>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style="medium">
        <color theme="8" tint="0.39997558519241921"/>
      </left>
      <right style="thin">
        <color theme="8" tint="0.59999389629810485"/>
      </right>
      <top style="medium">
        <color theme="8" tint="0.39997558519241921"/>
      </top>
      <bottom style="medium">
        <color theme="8" tint="0.39997558519241921"/>
      </bottom>
      <diagonal/>
    </border>
    <border>
      <left style="thin">
        <color theme="8" tint="0.59999389629810485"/>
      </left>
      <right style="thin">
        <color theme="8" tint="0.59999389629810485"/>
      </right>
      <top style="medium">
        <color theme="8" tint="0.39997558519241921"/>
      </top>
      <bottom style="medium">
        <color theme="8" tint="0.39997558519241921"/>
      </bottom>
      <diagonal/>
    </border>
    <border>
      <left/>
      <right style="hair">
        <color indexed="64"/>
      </right>
      <top/>
      <bottom/>
      <diagonal/>
    </border>
    <border>
      <left style="hair">
        <color indexed="64"/>
      </left>
      <right/>
      <top/>
      <bottom/>
      <diagonal/>
    </border>
    <border>
      <left/>
      <right/>
      <top style="thin">
        <color theme="4"/>
      </top>
      <bottom style="thin">
        <color theme="4"/>
      </bottom>
      <diagonal/>
    </border>
    <border>
      <left/>
      <right style="hair">
        <color indexed="64"/>
      </right>
      <top style="thin">
        <color theme="4"/>
      </top>
      <bottom style="thin">
        <color theme="4"/>
      </bottom>
      <diagonal/>
    </border>
    <border>
      <left style="thin">
        <color theme="8" tint="0.59999389629810485"/>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theme="8" tint="0.39997558519241921"/>
      </bottom>
      <diagonal/>
    </border>
    <border>
      <left/>
      <right/>
      <top style="medium">
        <color indexed="64"/>
      </top>
      <bottom style="medium">
        <color theme="8" tint="0.39997558519241921"/>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rgb="FF0070C0"/>
      </top>
      <bottom/>
      <diagonal/>
    </border>
    <border>
      <left/>
      <right/>
      <top style="thin">
        <color rgb="FF0070C0"/>
      </top>
      <bottom style="thin">
        <color rgb="FF0070C0"/>
      </bottom>
      <diagonal/>
    </border>
    <border>
      <left style="thin">
        <color theme="8" tint="0.59999389629810485"/>
      </left>
      <right/>
      <top/>
      <bottom style="thin">
        <color rgb="FF0070C0"/>
      </bottom>
      <diagonal/>
    </border>
    <border>
      <left/>
      <right/>
      <top/>
      <bottom style="thin">
        <color rgb="FF0070C0"/>
      </bottom>
      <diagonal/>
    </border>
    <border>
      <left style="thin">
        <color theme="8" tint="0.59999389629810485"/>
      </left>
      <right/>
      <top style="thin">
        <color rgb="FF0070C0"/>
      </top>
      <bottom/>
      <diagonal/>
    </border>
    <border>
      <left/>
      <right style="thick">
        <color rgb="FF0070C0"/>
      </right>
      <top/>
      <bottom/>
      <diagonal/>
    </border>
    <border>
      <left style="thick">
        <color rgb="FF0070C0"/>
      </left>
      <right style="thick">
        <color rgb="FF0070C0"/>
      </right>
      <top style="thick">
        <color rgb="FF0070C0"/>
      </top>
      <bottom style="thick">
        <color rgb="FF0070C0"/>
      </bottom>
      <diagonal/>
    </border>
    <border>
      <left/>
      <right style="thick">
        <color rgb="FF0070C0"/>
      </right>
      <top style="thin">
        <color rgb="FF0070C0"/>
      </top>
      <bottom style="thin">
        <color rgb="FF0070C0"/>
      </bottom>
      <diagonal/>
    </border>
    <border>
      <left/>
      <right style="thick">
        <color rgb="FF0070C0"/>
      </right>
      <top style="medium">
        <color theme="8" tint="0.39997558519241921"/>
      </top>
      <bottom/>
      <diagonal/>
    </border>
    <border>
      <left/>
      <right style="thick">
        <color rgb="FF0070C0"/>
      </right>
      <top/>
      <bottom style="medium">
        <color theme="8" tint="0.39997558519241921"/>
      </bottom>
      <diagonal/>
    </border>
    <border>
      <left style="thin">
        <color theme="8" tint="0.59999389629810485"/>
      </left>
      <right style="thick">
        <color rgb="FF0070C0"/>
      </right>
      <top style="thin">
        <color theme="8" tint="0.59999389629810485"/>
      </top>
      <bottom style="thin">
        <color theme="8" tint="0.59999389629810485"/>
      </bottom>
      <diagonal/>
    </border>
    <border>
      <left/>
      <right style="thick">
        <color rgb="FF0070C0"/>
      </right>
      <top style="thin">
        <color theme="8" tint="0.59999389629810485"/>
      </top>
      <bottom style="thin">
        <color theme="8" tint="0.59999389629810485"/>
      </bottom>
      <diagonal/>
    </border>
    <border>
      <left/>
      <right style="thick">
        <color rgb="FF0070C0"/>
      </right>
      <top/>
      <bottom style="thin">
        <color theme="8" tint="0.59999389629810485"/>
      </bottom>
      <diagonal/>
    </border>
    <border>
      <left/>
      <right style="thick">
        <color rgb="FF0070C0"/>
      </right>
      <top style="medium">
        <color theme="8" tint="0.39997558519241921"/>
      </top>
      <bottom style="thin">
        <color theme="8" tint="0.59999389629810485"/>
      </bottom>
      <diagonal/>
    </border>
    <border>
      <left/>
      <right style="thick">
        <color rgb="FF0070C0"/>
      </right>
      <top style="medium">
        <color indexed="64"/>
      </top>
      <bottom style="medium">
        <color theme="8" tint="0.39997558519241921"/>
      </bottom>
      <diagonal/>
    </border>
    <border>
      <left/>
      <right style="thick">
        <color rgb="FF0070C0"/>
      </right>
      <top style="medium">
        <color theme="8" tint="0.39997558519241921"/>
      </top>
      <bottom style="medium">
        <color theme="8" tint="0.39997558519241921"/>
      </bottom>
      <diagonal/>
    </border>
    <border>
      <left/>
      <right style="thick">
        <color rgb="FF0070C0"/>
      </right>
      <top/>
      <bottom style="thin">
        <color rgb="FF0070C0"/>
      </bottom>
      <diagonal/>
    </border>
    <border>
      <left/>
      <right style="thick">
        <color rgb="FF0070C0"/>
      </right>
      <top style="thin">
        <color rgb="FF0070C0"/>
      </top>
      <bottom/>
      <diagonal/>
    </border>
    <border>
      <left/>
      <right style="thick">
        <color rgb="FF0070C0"/>
      </right>
      <top style="thin">
        <color indexed="64"/>
      </top>
      <bottom/>
      <diagonal/>
    </border>
    <border>
      <left style="thick">
        <color rgb="FF0070C0"/>
      </left>
      <right/>
      <top/>
      <bottom/>
      <diagonal/>
    </border>
    <border>
      <left style="thin">
        <color theme="8" tint="0.59999389629810485"/>
      </left>
      <right/>
      <top style="medium">
        <color theme="8" tint="0.39997558519241921"/>
      </top>
      <bottom style="medium">
        <color theme="8" tint="0.39997558519241921"/>
      </bottom>
      <diagonal/>
    </border>
    <border>
      <left/>
      <right/>
      <top/>
      <bottom style="thick">
        <color rgb="FF0070C0"/>
      </bottom>
      <diagonal/>
    </border>
    <border>
      <left/>
      <right style="thick">
        <color rgb="FF0070C0"/>
      </right>
      <top/>
      <bottom style="thick">
        <color rgb="FF0070C0"/>
      </bottom>
      <diagonal/>
    </border>
    <border>
      <left/>
      <right style="hair">
        <color theme="8" tint="0.59999389629810485"/>
      </right>
      <top/>
      <bottom style="thick">
        <color rgb="FF0070C0"/>
      </bottom>
      <diagonal/>
    </border>
    <border>
      <left style="medium">
        <color indexed="64"/>
      </left>
      <right/>
      <top/>
      <bottom style="thick">
        <color rgb="FF0070C0"/>
      </bottom>
      <diagonal/>
    </border>
    <border>
      <left/>
      <right/>
      <top style="thin">
        <color indexed="64"/>
      </top>
      <bottom style="thick">
        <color rgb="FF0070C0"/>
      </bottom>
      <diagonal/>
    </border>
    <border>
      <left/>
      <right style="thick">
        <color rgb="FF0070C0"/>
      </right>
      <top style="thin">
        <color indexed="64"/>
      </top>
      <bottom style="thick">
        <color rgb="FF0070C0"/>
      </bottom>
      <diagonal/>
    </border>
    <border>
      <left style="thin">
        <color indexed="64"/>
      </left>
      <right/>
      <top style="thin">
        <color indexed="64"/>
      </top>
      <bottom style="thick">
        <color rgb="FF0070C0"/>
      </bottom>
      <diagonal/>
    </border>
    <border>
      <left style="medium">
        <color theme="4" tint="0.59999389629810485"/>
      </left>
      <right/>
      <top/>
      <bottom style="medium">
        <color theme="8" tint="0.39997558519241921"/>
      </bottom>
      <diagonal/>
    </border>
    <border>
      <left/>
      <right style="medium">
        <color theme="4" tint="0.59999389629810485"/>
      </right>
      <top/>
      <bottom style="medium">
        <color theme="8" tint="0.39997558519241921"/>
      </bottom>
      <diagonal/>
    </border>
    <border>
      <left style="medium">
        <color theme="8" tint="0.59999389629810485"/>
      </left>
      <right style="thin">
        <color theme="8" tint="0.59999389629810485"/>
      </right>
      <top/>
      <bottom/>
      <diagonal/>
    </border>
    <border>
      <left style="thin">
        <color theme="8" tint="0.59999389629810485"/>
      </left>
      <right style="thin">
        <color theme="8" tint="0.59999389629810485"/>
      </right>
      <top/>
      <bottom/>
      <diagonal/>
    </border>
    <border>
      <left style="medium">
        <color theme="8" tint="0.39997558519241921"/>
      </left>
      <right style="medium">
        <color theme="8" tint="0.39997558519241921"/>
      </right>
      <top style="medium">
        <color theme="8" tint="0.39997558519241921"/>
      </top>
      <bottom style="medium">
        <color theme="8" tint="0.39997558519241921"/>
      </bottom>
      <diagonal/>
    </border>
    <border>
      <left/>
      <right style="medium">
        <color theme="8" tint="0.59999389629810485"/>
      </right>
      <top style="thin">
        <color theme="8" tint="0.59999389629810485"/>
      </top>
      <bottom/>
      <diagonal/>
    </border>
    <border>
      <left/>
      <right style="medium">
        <color theme="8" tint="0.59999389629810485"/>
      </right>
      <top/>
      <bottom/>
      <diagonal/>
    </border>
    <border>
      <left style="medium">
        <color theme="8" tint="0.39997558519241921"/>
      </left>
      <right style="medium">
        <color theme="8" tint="0.39997558519241921"/>
      </right>
      <top style="thin">
        <color theme="8" tint="0.59999389629810485"/>
      </top>
      <bottom style="thin">
        <color theme="8" tint="0.59999389629810485"/>
      </bottom>
      <diagonal/>
    </border>
    <border>
      <left style="medium">
        <color theme="8" tint="0.39997558519241921"/>
      </left>
      <right style="medium">
        <color theme="8" tint="0.39997558519241921"/>
      </right>
      <top style="thin">
        <color theme="8" tint="0.59999389629810485"/>
      </top>
      <bottom/>
      <diagonal/>
    </border>
    <border>
      <left style="thin">
        <color theme="8" tint="0.59999389629810485"/>
      </left>
      <right style="thin">
        <color theme="8" tint="0.59999389629810485"/>
      </right>
      <top style="thin">
        <color theme="8" tint="0.59999389629810485"/>
      </top>
      <bottom/>
      <diagonal/>
    </border>
    <border>
      <left style="thin">
        <color theme="8" tint="0.59999389629810485"/>
      </left>
      <right/>
      <top style="thin">
        <color theme="8" tint="0.59999389629810485"/>
      </top>
      <bottom/>
      <diagonal/>
    </border>
    <border>
      <left style="medium">
        <color theme="8" tint="0.39997558519241921"/>
      </left>
      <right style="medium">
        <color theme="8" tint="0.39997558519241921"/>
      </right>
      <top/>
      <bottom style="medium">
        <color theme="8" tint="0.39997558519241921"/>
      </bottom>
      <diagonal/>
    </border>
    <border>
      <left style="medium">
        <color theme="8" tint="0.39997558519241921"/>
      </left>
      <right/>
      <top style="medium">
        <color theme="8" tint="0.59999389629810485"/>
      </top>
      <bottom style="medium">
        <color theme="8" tint="0.59999389629810485"/>
      </bottom>
      <diagonal/>
    </border>
    <border>
      <left/>
      <right/>
      <top style="medium">
        <color theme="8" tint="0.59999389629810485"/>
      </top>
      <bottom style="medium">
        <color theme="8" tint="0.59999389629810485"/>
      </bottom>
      <diagonal/>
    </border>
    <border>
      <left/>
      <right style="medium">
        <color theme="8" tint="0.59999389629810485"/>
      </right>
      <top style="medium">
        <color theme="8" tint="0.59999389629810485"/>
      </top>
      <bottom style="medium">
        <color theme="8" tint="0.59999389629810485"/>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0" fontId="9" fillId="0" borderId="0" applyNumberFormat="0" applyFill="0" applyBorder="0" applyAlignment="0" applyProtection="0"/>
  </cellStyleXfs>
  <cellXfs count="242">
    <xf numFmtId="0" fontId="0" fillId="0" borderId="0" xfId="0"/>
    <xf numFmtId="14" fontId="0" fillId="0" borderId="0" xfId="0" applyNumberFormat="1"/>
    <xf numFmtId="0" fontId="25" fillId="3" borderId="19" xfId="0" applyFont="1" applyFill="1" applyBorder="1" applyProtection="1">
      <protection locked="0"/>
    </xf>
    <xf numFmtId="0" fontId="26" fillId="3" borderId="20" xfId="0" applyFont="1" applyFill="1" applyBorder="1" applyAlignment="1" applyProtection="1">
      <alignment horizontal="center" vertical="center"/>
      <protection locked="0"/>
    </xf>
    <xf numFmtId="0" fontId="26" fillId="3" borderId="17" xfId="0" applyFont="1" applyFill="1" applyBorder="1" applyAlignment="1" applyProtection="1">
      <alignment horizontal="center" vertical="center"/>
      <protection locked="0"/>
    </xf>
    <xf numFmtId="17" fontId="27" fillId="3" borderId="22" xfId="0" applyNumberFormat="1" applyFont="1" applyFill="1" applyBorder="1" applyAlignment="1" applyProtection="1">
      <alignment horizontal="right"/>
      <protection locked="0"/>
    </xf>
    <xf numFmtId="0" fontId="27" fillId="3" borderId="22" xfId="0" applyFont="1" applyFill="1" applyBorder="1" applyProtection="1">
      <protection locked="0"/>
    </xf>
    <xf numFmtId="17" fontId="27" fillId="3" borderId="22" xfId="0" applyNumberFormat="1" applyFont="1" applyFill="1" applyBorder="1" applyAlignment="1" applyProtection="1">
      <alignment vertical="center"/>
      <protection locked="0"/>
    </xf>
    <xf numFmtId="0" fontId="27" fillId="6" borderId="22" xfId="0" applyFont="1" applyFill="1" applyBorder="1" applyAlignment="1" applyProtection="1">
      <alignment vertical="center"/>
      <protection locked="0"/>
    </xf>
    <xf numFmtId="0" fontId="27" fillId="6" borderId="24" xfId="0" applyFont="1" applyFill="1" applyBorder="1" applyAlignment="1" applyProtection="1">
      <alignment vertical="center"/>
      <protection locked="0"/>
    </xf>
    <xf numFmtId="0" fontId="0" fillId="3" borderId="0" xfId="0" applyFill="1"/>
    <xf numFmtId="0" fontId="24" fillId="13" borderId="1" xfId="0" applyFont="1" applyFill="1" applyBorder="1"/>
    <xf numFmtId="0" fontId="43" fillId="0" borderId="1" xfId="0" applyFont="1" applyBorder="1"/>
    <xf numFmtId="0" fontId="43" fillId="0" borderId="39" xfId="0" applyFont="1" applyBorder="1"/>
    <xf numFmtId="0" fontId="39" fillId="11" borderId="25" xfId="0" applyFont="1" applyFill="1" applyBorder="1"/>
    <xf numFmtId="0" fontId="39" fillId="12" borderId="25" xfId="0" applyFont="1" applyFill="1" applyBorder="1"/>
    <xf numFmtId="0" fontId="35" fillId="0" borderId="25" xfId="0" applyFont="1" applyBorder="1" applyAlignment="1">
      <alignment horizontal="left" vertical="top"/>
    </xf>
    <xf numFmtId="0" fontId="35" fillId="12" borderId="25" xfId="0" applyFont="1" applyFill="1" applyBorder="1" applyAlignment="1">
      <alignment horizontal="left" vertical="top"/>
    </xf>
    <xf numFmtId="0" fontId="35" fillId="0" borderId="25" xfId="0" applyFont="1" applyBorder="1"/>
    <xf numFmtId="0" fontId="13" fillId="8" borderId="40" xfId="0" applyFont="1" applyFill="1" applyBorder="1" applyAlignment="1">
      <alignment horizontal="left" vertical="center"/>
    </xf>
    <xf numFmtId="0" fontId="14" fillId="8" borderId="41" xfId="0" applyFont="1" applyFill="1" applyBorder="1"/>
    <xf numFmtId="0" fontId="15" fillId="8" borderId="42" xfId="0" applyFont="1" applyFill="1" applyBorder="1" applyAlignment="1">
      <alignment horizontal="left" vertical="center"/>
    </xf>
    <xf numFmtId="0" fontId="16" fillId="8" borderId="42" xfId="0" applyFont="1" applyFill="1" applyBorder="1"/>
    <xf numFmtId="0" fontId="17" fillId="8" borderId="41" xfId="0" applyFont="1" applyFill="1" applyBorder="1" applyAlignment="1">
      <alignment horizontal="center" vertical="center"/>
    </xf>
    <xf numFmtId="0" fontId="16" fillId="8" borderId="41" xfId="0" applyFont="1" applyFill="1" applyBorder="1"/>
    <xf numFmtId="0" fontId="19" fillId="3" borderId="0" xfId="0" applyFont="1" applyFill="1"/>
    <xf numFmtId="0" fontId="20" fillId="3" borderId="0" xfId="0" applyFont="1" applyFill="1"/>
    <xf numFmtId="0" fontId="27" fillId="6" borderId="24" xfId="0" applyFont="1" applyFill="1" applyBorder="1" applyAlignment="1" applyProtection="1">
      <alignment horizontal="center" vertical="center"/>
      <protection locked="0"/>
    </xf>
    <xf numFmtId="0" fontId="25" fillId="3" borderId="19" xfId="0" applyFont="1" applyFill="1" applyBorder="1" applyAlignment="1" applyProtection="1">
      <alignment horizontal="left"/>
      <protection locked="0"/>
    </xf>
    <xf numFmtId="0" fontId="25" fillId="3" borderId="26" xfId="0" applyFont="1" applyFill="1" applyBorder="1" applyAlignment="1" applyProtection="1">
      <alignment horizontal="left"/>
      <protection locked="0"/>
    </xf>
    <xf numFmtId="0" fontId="24" fillId="10" borderId="27" xfId="0" applyFont="1" applyFill="1" applyBorder="1" applyAlignment="1">
      <alignment horizontal="right"/>
    </xf>
    <xf numFmtId="0" fontId="24" fillId="10" borderId="17" xfId="0" applyFont="1" applyFill="1" applyBorder="1" applyAlignment="1">
      <alignment horizontal="right"/>
    </xf>
    <xf numFmtId="0" fontId="24" fillId="10" borderId="18" xfId="0" applyFont="1" applyFill="1" applyBorder="1" applyAlignment="1">
      <alignment horizontal="right"/>
    </xf>
    <xf numFmtId="0" fontId="24" fillId="10" borderId="16" xfId="0" applyFont="1" applyFill="1" applyBorder="1" applyAlignment="1">
      <alignment horizontal="right"/>
    </xf>
    <xf numFmtId="0" fontId="9" fillId="10" borderId="18" xfId="3" applyFill="1" applyBorder="1" applyAlignment="1" applyProtection="1">
      <alignment horizontal="right"/>
    </xf>
    <xf numFmtId="0" fontId="24" fillId="10" borderId="6" xfId="0" applyFont="1" applyFill="1" applyBorder="1" applyAlignment="1">
      <alignment horizontal="right"/>
    </xf>
    <xf numFmtId="0" fontId="24" fillId="10" borderId="0" xfId="0" applyFont="1" applyFill="1" applyAlignment="1">
      <alignment horizontal="right"/>
    </xf>
    <xf numFmtId="0" fontId="24" fillId="10" borderId="31" xfId="0" applyFont="1" applyFill="1" applyBorder="1" applyAlignment="1">
      <alignment horizontal="right"/>
    </xf>
    <xf numFmtId="0" fontId="20" fillId="9" borderId="6" xfId="0" applyFont="1" applyFill="1" applyBorder="1" applyAlignment="1">
      <alignment vertical="center"/>
    </xf>
    <xf numFmtId="0" fontId="20" fillId="9" borderId="6" xfId="0" applyFont="1" applyFill="1" applyBorder="1"/>
    <xf numFmtId="0" fontId="20" fillId="9" borderId="6" xfId="0" applyFont="1" applyFill="1" applyBorder="1" applyAlignment="1">
      <alignment vertical="center" wrapText="1"/>
    </xf>
    <xf numFmtId="0" fontId="32" fillId="8" borderId="6" xfId="0" applyFont="1" applyFill="1" applyBorder="1" applyAlignment="1">
      <alignment horizontal="center" vertical="center" wrapText="1"/>
    </xf>
    <xf numFmtId="0" fontId="32" fillId="8" borderId="0" xfId="0" applyFont="1" applyFill="1" applyAlignment="1">
      <alignment horizontal="center" vertical="center" wrapText="1"/>
    </xf>
    <xf numFmtId="0" fontId="32" fillId="8" borderId="11" xfId="0" applyFont="1" applyFill="1" applyBorder="1" applyAlignment="1">
      <alignment vertical="center" wrapText="1"/>
    </xf>
    <xf numFmtId="0" fontId="35" fillId="3" borderId="0" xfId="0" applyFont="1" applyFill="1" applyAlignment="1">
      <alignment vertical="center" wrapText="1"/>
    </xf>
    <xf numFmtId="0" fontId="35" fillId="8" borderId="0" xfId="0" applyFont="1" applyFill="1" applyAlignment="1">
      <alignment horizontal="center" vertical="center" wrapText="1"/>
    </xf>
    <xf numFmtId="0" fontId="27" fillId="8" borderId="0" xfId="0" applyFont="1" applyFill="1" applyAlignment="1">
      <alignment horizontal="center" vertical="center" wrapText="1"/>
    </xf>
    <xf numFmtId="0" fontId="0" fillId="8" borderId="0" xfId="0" applyFill="1" applyAlignment="1">
      <alignment horizontal="center" vertical="center" wrapText="1"/>
    </xf>
    <xf numFmtId="0" fontId="38" fillId="8" borderId="0" xfId="0" applyFont="1" applyFill="1" applyAlignment="1">
      <alignment horizontal="center" vertical="center"/>
    </xf>
    <xf numFmtId="0" fontId="20" fillId="8" borderId="0" xfId="0" applyFont="1" applyFill="1" applyAlignment="1">
      <alignment horizontal="center" vertical="center" wrapText="1"/>
    </xf>
    <xf numFmtId="0" fontId="0" fillId="7" borderId="0" xfId="0" applyFill="1"/>
    <xf numFmtId="0" fontId="6" fillId="7" borderId="0" xfId="0" applyFont="1" applyFill="1"/>
    <xf numFmtId="0" fontId="47" fillId="7" borderId="0" xfId="0" applyFont="1" applyFill="1"/>
    <xf numFmtId="0" fontId="11" fillId="7" borderId="0" xfId="0" applyFont="1" applyFill="1" applyAlignment="1">
      <alignment vertical="center"/>
    </xf>
    <xf numFmtId="0" fontId="2" fillId="0" borderId="0" xfId="0" applyFont="1" applyAlignment="1" applyProtection="1">
      <alignment horizontal="right"/>
      <protection locked="0"/>
    </xf>
    <xf numFmtId="0" fontId="2" fillId="6" borderId="0" xfId="0" applyFont="1" applyFill="1" applyAlignment="1" applyProtection="1">
      <alignment horizontal="right"/>
      <protection locked="0"/>
    </xf>
    <xf numFmtId="5" fontId="2" fillId="0" borderId="0" xfId="1" applyNumberFormat="1" applyFont="1" applyFill="1" applyBorder="1" applyAlignment="1" applyProtection="1">
      <alignment horizontal="right"/>
      <protection locked="0"/>
    </xf>
    <xf numFmtId="5" fontId="2" fillId="0" borderId="0" xfId="1" applyNumberFormat="1" applyFont="1" applyBorder="1" applyAlignment="1" applyProtection="1">
      <alignment horizontal="right"/>
      <protection locked="0"/>
    </xf>
    <xf numFmtId="9" fontId="46" fillId="9" borderId="0" xfId="2" applyFont="1" applyFill="1" applyBorder="1" applyAlignment="1" applyProtection="1">
      <alignment horizontal="right"/>
    </xf>
    <xf numFmtId="0" fontId="0" fillId="3" borderId="50" xfId="0" applyFill="1" applyBorder="1"/>
    <xf numFmtId="0" fontId="20" fillId="8" borderId="50" xfId="0" applyFont="1" applyFill="1" applyBorder="1" applyAlignment="1">
      <alignment horizontal="center" vertical="center" wrapText="1"/>
    </xf>
    <xf numFmtId="0" fontId="0" fillId="7" borderId="50" xfId="0" applyFill="1" applyBorder="1"/>
    <xf numFmtId="0" fontId="10" fillId="7" borderId="50" xfId="3" applyFont="1" applyFill="1" applyBorder="1" applyProtection="1"/>
    <xf numFmtId="0" fontId="6" fillId="7" borderId="50" xfId="0" applyFont="1" applyFill="1" applyBorder="1"/>
    <xf numFmtId="0" fontId="11" fillId="7" borderId="50" xfId="0" applyFont="1" applyFill="1" applyBorder="1" applyAlignment="1">
      <alignment vertical="center"/>
    </xf>
    <xf numFmtId="0" fontId="32" fillId="8" borderId="50" xfId="0" applyFont="1" applyFill="1" applyBorder="1" applyAlignment="1">
      <alignment horizontal="center" vertical="center" wrapText="1"/>
    </xf>
    <xf numFmtId="0" fontId="32" fillId="8" borderId="53" xfId="0" applyFont="1" applyFill="1" applyBorder="1" applyAlignment="1">
      <alignment horizontal="center" vertical="center" wrapText="1"/>
    </xf>
    <xf numFmtId="0" fontId="20" fillId="9" borderId="53" xfId="0" applyFont="1" applyFill="1" applyBorder="1" applyAlignment="1">
      <alignment vertical="center" wrapText="1"/>
    </xf>
    <xf numFmtId="0" fontId="20" fillId="9" borderId="50" xfId="0" applyFont="1" applyFill="1" applyBorder="1" applyAlignment="1">
      <alignment vertical="center" wrapText="1"/>
    </xf>
    <xf numFmtId="0" fontId="20" fillId="9" borderId="54" xfId="0" applyFont="1" applyFill="1" applyBorder="1" applyAlignment="1">
      <alignment vertical="center" wrapText="1"/>
    </xf>
    <xf numFmtId="0" fontId="20" fillId="9" borderId="53" xfId="0" applyFont="1" applyFill="1" applyBorder="1" applyAlignment="1">
      <alignment vertical="center"/>
    </xf>
    <xf numFmtId="0" fontId="20" fillId="9" borderId="54" xfId="0" applyFont="1" applyFill="1" applyBorder="1" applyAlignment="1">
      <alignment vertical="center"/>
    </xf>
    <xf numFmtId="0" fontId="26" fillId="3" borderId="56" xfId="0" applyFont="1" applyFill="1" applyBorder="1" applyAlignment="1" applyProtection="1">
      <alignment horizontal="center" vertical="center"/>
      <protection locked="0"/>
    </xf>
    <xf numFmtId="0" fontId="25" fillId="3" borderId="57" xfId="0" applyFont="1" applyFill="1" applyBorder="1" applyAlignment="1" applyProtection="1">
      <alignment horizontal="left"/>
      <protection locked="0"/>
    </xf>
    <xf numFmtId="14" fontId="48" fillId="8" borderId="59" xfId="0" applyNumberFormat="1" applyFont="1" applyFill="1" applyBorder="1" applyAlignment="1">
      <alignment horizontal="center" vertical="center"/>
    </xf>
    <xf numFmtId="0" fontId="35" fillId="2" borderId="0" xfId="0" applyFont="1" applyFill="1" applyAlignment="1">
      <alignment horizontal="left" vertical="center" wrapText="1"/>
    </xf>
    <xf numFmtId="0" fontId="0" fillId="3" borderId="64" xfId="0" applyFill="1" applyBorder="1"/>
    <xf numFmtId="0" fontId="20" fillId="3" borderId="66" xfId="0" applyFont="1" applyFill="1" applyBorder="1"/>
    <xf numFmtId="0" fontId="20" fillId="3" borderId="68" xfId="0" applyFont="1" applyFill="1" applyBorder="1"/>
    <xf numFmtId="0" fontId="22" fillId="5" borderId="72" xfId="0" applyFont="1" applyFill="1" applyBorder="1" applyAlignment="1" applyProtection="1">
      <alignment horizontal="left" vertical="center"/>
      <protection locked="0"/>
    </xf>
    <xf numFmtId="0" fontId="5" fillId="5" borderId="70" xfId="0" applyFont="1" applyFill="1" applyBorder="1" applyAlignment="1" applyProtection="1">
      <alignment horizontal="center" vertical="center"/>
      <protection locked="0"/>
    </xf>
    <xf numFmtId="0" fontId="2" fillId="5" borderId="70" xfId="0" applyFont="1" applyFill="1" applyBorder="1" applyAlignment="1" applyProtection="1">
      <alignment horizontal="center" vertical="center"/>
      <protection locked="0"/>
    </xf>
    <xf numFmtId="0" fontId="4" fillId="5" borderId="70" xfId="0" applyFont="1" applyFill="1" applyBorder="1" applyProtection="1">
      <protection locked="0"/>
    </xf>
    <xf numFmtId="0" fontId="40" fillId="8" borderId="76" xfId="0" applyFont="1" applyFill="1" applyBorder="1" applyAlignment="1">
      <alignment horizontal="center" vertical="center"/>
    </xf>
    <xf numFmtId="0" fontId="32" fillId="8" borderId="76" xfId="0" applyFont="1" applyFill="1" applyBorder="1" applyAlignment="1">
      <alignment horizontal="center" vertical="center"/>
    </xf>
    <xf numFmtId="0" fontId="32" fillId="8" borderId="14" xfId="0" applyFont="1" applyFill="1" applyBorder="1" applyAlignment="1">
      <alignment vertical="center"/>
    </xf>
    <xf numFmtId="0" fontId="32" fillId="8" borderId="15" xfId="0" applyFont="1" applyFill="1" applyBorder="1" applyAlignment="1">
      <alignment vertical="center"/>
    </xf>
    <xf numFmtId="164" fontId="0" fillId="0" borderId="77" xfId="0" applyNumberFormat="1" applyBorder="1" applyAlignment="1" applyProtection="1">
      <alignment horizontal="center"/>
      <protection locked="0"/>
    </xf>
    <xf numFmtId="0" fontId="41" fillId="3" borderId="0" xfId="0" applyFont="1" applyFill="1" applyAlignment="1">
      <alignment vertical="top"/>
    </xf>
    <xf numFmtId="0" fontId="0" fillId="3" borderId="0" xfId="0" applyFill="1" applyAlignment="1">
      <alignment vertical="top" wrapText="1"/>
    </xf>
    <xf numFmtId="0" fontId="0" fillId="3" borderId="23" xfId="0" applyFill="1" applyBorder="1" applyAlignment="1">
      <alignment vertical="top" wrapText="1"/>
    </xf>
    <xf numFmtId="0" fontId="0" fillId="3" borderId="78" xfId="0" applyFill="1" applyBorder="1" applyAlignment="1">
      <alignment vertical="top" wrapText="1"/>
    </xf>
    <xf numFmtId="164" fontId="0" fillId="9" borderId="77" xfId="0" applyNumberFormat="1" applyFill="1" applyBorder="1" applyAlignment="1">
      <alignment horizontal="center"/>
    </xf>
    <xf numFmtId="0" fontId="0" fillId="3" borderId="0" xfId="0" applyFill="1" applyAlignment="1">
      <alignment horizontal="right" vertical="top" wrapText="1"/>
    </xf>
    <xf numFmtId="166" fontId="0" fillId="3" borderId="0" xfId="1" applyNumberFormat="1" applyFont="1" applyFill="1" applyBorder="1" applyAlignment="1" applyProtection="1">
      <alignment horizontal="left" vertical="top" wrapText="1"/>
    </xf>
    <xf numFmtId="0" fontId="0" fillId="3" borderId="0" xfId="0" quotePrefix="1" applyFill="1" applyAlignment="1">
      <alignment horizontal="center" vertical="top" wrapText="1"/>
    </xf>
    <xf numFmtId="0" fontId="0" fillId="0" borderId="0" xfId="0" applyProtection="1">
      <protection locked="0"/>
    </xf>
    <xf numFmtId="166" fontId="0" fillId="3" borderId="79" xfId="1" applyNumberFormat="1" applyFont="1" applyFill="1" applyBorder="1" applyAlignment="1">
      <alignment vertical="top" wrapText="1"/>
    </xf>
    <xf numFmtId="0" fontId="0" fillId="3" borderId="79" xfId="0" applyFill="1" applyBorder="1" applyAlignment="1">
      <alignment vertical="top" wrapText="1"/>
    </xf>
    <xf numFmtId="164" fontId="35" fillId="0" borderId="80" xfId="0" applyNumberFormat="1" applyFont="1" applyBorder="1" applyAlignment="1" applyProtection="1">
      <alignment horizontal="center"/>
      <protection locked="0"/>
    </xf>
    <xf numFmtId="44" fontId="0" fillId="3" borderId="0" xfId="0" applyNumberFormat="1" applyFill="1" applyAlignment="1">
      <alignment vertical="top" wrapText="1"/>
    </xf>
    <xf numFmtId="0" fontId="41" fillId="3" borderId="0" xfId="0" applyFont="1" applyFill="1" applyAlignment="1">
      <alignment vertical="top" wrapText="1"/>
    </xf>
    <xf numFmtId="0" fontId="41" fillId="3" borderId="79" xfId="0" applyFont="1" applyFill="1" applyBorder="1" applyAlignment="1">
      <alignment vertical="top" wrapText="1"/>
    </xf>
    <xf numFmtId="164" fontId="35" fillId="0" borderId="81" xfId="0" applyNumberFormat="1" applyFont="1" applyBorder="1" applyAlignment="1" applyProtection="1">
      <alignment horizontal="center"/>
      <protection locked="0"/>
    </xf>
    <xf numFmtId="164" fontId="0" fillId="3" borderId="84" xfId="0" applyNumberFormat="1" applyFill="1" applyBorder="1" applyAlignment="1" applyProtection="1">
      <alignment horizontal="center"/>
      <protection locked="0"/>
    </xf>
    <xf numFmtId="0" fontId="0" fillId="3" borderId="8" xfId="0" applyFill="1" applyBorder="1" applyAlignment="1">
      <alignment vertical="top" wrapText="1"/>
    </xf>
    <xf numFmtId="164" fontId="0" fillId="9" borderId="84" xfId="0" applyNumberFormat="1" applyFill="1" applyBorder="1" applyAlignment="1">
      <alignment horizontal="center"/>
    </xf>
    <xf numFmtId="5" fontId="0" fillId="3" borderId="0" xfId="0" applyNumberFormat="1" applyFill="1" applyAlignment="1">
      <alignment vertical="top" wrapText="1"/>
    </xf>
    <xf numFmtId="0" fontId="50" fillId="9" borderId="85" xfId="0" applyFont="1" applyFill="1" applyBorder="1" applyAlignment="1">
      <alignment vertical="top" wrapText="1"/>
    </xf>
    <xf numFmtId="0" fontId="50" fillId="9" borderId="86" xfId="0" applyFont="1" applyFill="1" applyBorder="1" applyAlignment="1">
      <alignment vertical="top" wrapText="1"/>
    </xf>
    <xf numFmtId="0" fontId="50" fillId="9" borderId="87" xfId="0" applyFont="1" applyFill="1" applyBorder="1" applyAlignment="1">
      <alignment vertical="top" wrapText="1"/>
    </xf>
    <xf numFmtId="0" fontId="41" fillId="3" borderId="0" xfId="0" applyFont="1" applyFill="1" applyAlignment="1">
      <alignment horizontal="center" vertical="top" wrapText="1"/>
    </xf>
    <xf numFmtId="0" fontId="0" fillId="8" borderId="0" xfId="0" applyFill="1"/>
    <xf numFmtId="165" fontId="0" fillId="9" borderId="17" xfId="0" applyNumberFormat="1" applyFill="1" applyBorder="1" applyAlignment="1">
      <alignment vertical="top" wrapText="1"/>
    </xf>
    <xf numFmtId="0" fontId="50" fillId="9" borderId="8" xfId="0" applyFont="1" applyFill="1" applyBorder="1" applyAlignment="1">
      <alignment vertical="top" wrapText="1"/>
    </xf>
    <xf numFmtId="164" fontId="41" fillId="9" borderId="0" xfId="0" applyNumberFormat="1" applyFont="1" applyFill="1" applyAlignment="1">
      <alignment horizontal="center"/>
    </xf>
    <xf numFmtId="0" fontId="20" fillId="3" borderId="49" xfId="0" applyFont="1" applyFill="1" applyBorder="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0" fontId="20" fillId="3" borderId="62" xfId="0" applyFont="1" applyFill="1" applyBorder="1" applyAlignment="1" applyProtection="1">
      <alignment horizontal="center" vertical="center" wrapText="1"/>
      <protection locked="0"/>
    </xf>
    <xf numFmtId="0" fontId="27" fillId="3" borderId="0" xfId="0" applyFont="1" applyFill="1" applyAlignment="1" applyProtection="1">
      <alignment horizontal="center" vertical="center" wrapText="1"/>
      <protection locked="0"/>
    </xf>
    <xf numFmtId="0" fontId="27" fillId="3" borderId="34" xfId="0" applyFont="1" applyFill="1" applyBorder="1" applyAlignment="1" applyProtection="1">
      <alignment horizontal="center" vertical="center" wrapText="1"/>
      <protection locked="0"/>
    </xf>
    <xf numFmtId="0" fontId="0" fillId="10" borderId="35" xfId="0" applyFill="1" applyBorder="1" applyAlignment="1">
      <alignment horizontal="center" vertical="center" wrapText="1"/>
    </xf>
    <xf numFmtId="0" fontId="0" fillId="10" borderId="31" xfId="0" applyFill="1" applyBorder="1" applyAlignment="1">
      <alignment horizontal="center" vertical="center" wrapText="1"/>
    </xf>
    <xf numFmtId="0" fontId="27" fillId="3" borderId="36" xfId="0" applyFont="1" applyFill="1" applyBorder="1" applyAlignment="1" applyProtection="1">
      <alignment horizontal="center" vertical="center" wrapText="1"/>
      <protection locked="0"/>
    </xf>
    <xf numFmtId="0" fontId="27" fillId="3" borderId="37" xfId="0" applyFont="1" applyFill="1" applyBorder="1" applyAlignment="1" applyProtection="1">
      <alignment horizontal="center" vertical="center" wrapText="1"/>
      <protection locked="0"/>
    </xf>
    <xf numFmtId="0" fontId="20" fillId="3" borderId="47" xfId="0" applyFont="1" applyFill="1" applyBorder="1" applyAlignment="1" applyProtection="1">
      <alignment horizontal="center" vertical="center" wrapText="1"/>
      <protection locked="0"/>
    </xf>
    <xf numFmtId="0" fontId="20" fillId="3" borderId="48" xfId="0" applyFont="1" applyFill="1" applyBorder="1" applyAlignment="1" applyProtection="1">
      <alignment horizontal="center" vertical="center" wrapText="1"/>
      <protection locked="0"/>
    </xf>
    <xf numFmtId="0" fontId="20" fillId="3" borderId="61" xfId="0" applyFont="1" applyFill="1" applyBorder="1" applyAlignment="1" applyProtection="1">
      <alignment horizontal="center" vertical="center" wrapText="1"/>
      <protection locked="0"/>
    </xf>
    <xf numFmtId="0" fontId="20" fillId="3" borderId="38" xfId="0" applyFont="1" applyFill="1" applyBorder="1" applyAlignment="1" applyProtection="1">
      <alignment horizontal="center" vertical="center" wrapText="1"/>
      <protection locked="0"/>
    </xf>
    <xf numFmtId="0" fontId="20" fillId="3" borderId="0" xfId="0" applyFont="1" applyFill="1" applyAlignment="1" applyProtection="1">
      <alignment horizontal="center" vertical="center" wrapText="1"/>
      <protection locked="0"/>
    </xf>
    <xf numFmtId="0" fontId="20" fillId="3" borderId="50" xfId="0" applyFont="1" applyFill="1" applyBorder="1" applyAlignment="1" applyProtection="1">
      <alignment horizontal="center" vertical="center" wrapText="1"/>
      <protection locked="0"/>
    </xf>
    <xf numFmtId="0" fontId="35" fillId="3" borderId="10" xfId="0" applyFont="1" applyFill="1" applyBorder="1" applyAlignment="1" applyProtection="1">
      <alignment horizontal="center" vertical="center" wrapText="1"/>
      <protection locked="0"/>
    </xf>
    <xf numFmtId="0" fontId="35" fillId="2" borderId="6"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31"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35" fillId="10" borderId="10" xfId="0" applyFont="1" applyFill="1" applyBorder="1" applyAlignment="1">
      <alignment horizontal="center" vertical="center" wrapText="1"/>
    </xf>
    <xf numFmtId="0" fontId="35" fillId="10" borderId="6" xfId="0" applyFont="1" applyFill="1" applyBorder="1" applyAlignment="1">
      <alignment horizontal="center" vertical="center" wrapText="1"/>
    </xf>
    <xf numFmtId="0" fontId="35" fillId="10" borderId="0" xfId="0" applyFont="1" applyFill="1" applyAlignment="1">
      <alignment horizontal="center" vertical="center" wrapText="1"/>
    </xf>
    <xf numFmtId="0" fontId="3" fillId="2" borderId="3" xfId="0" applyFont="1" applyFill="1" applyBorder="1" applyAlignment="1">
      <alignment horizontal="center"/>
    </xf>
    <xf numFmtId="0" fontId="3" fillId="2" borderId="0" xfId="0" applyFont="1" applyFill="1" applyAlignment="1">
      <alignment horizontal="center"/>
    </xf>
    <xf numFmtId="0" fontId="32" fillId="8" borderId="0" xfId="0" applyFont="1" applyFill="1" applyAlignment="1">
      <alignment horizontal="left" vertical="center" wrapText="1"/>
    </xf>
    <xf numFmtId="0" fontId="32" fillId="8" borderId="6" xfId="0" applyFont="1" applyFill="1" applyBorder="1" applyAlignment="1">
      <alignment horizontal="center" vertical="center" wrapText="1"/>
    </xf>
    <xf numFmtId="0" fontId="32" fillId="8" borderId="0" xfId="0" applyFont="1" applyFill="1" applyAlignment="1">
      <alignment horizontal="center" vertical="center" wrapText="1"/>
    </xf>
    <xf numFmtId="0" fontId="35" fillId="10" borderId="35" xfId="0" applyFont="1" applyFill="1" applyBorder="1" applyAlignment="1">
      <alignment horizontal="center" vertical="center" wrapText="1"/>
    </xf>
    <xf numFmtId="0" fontId="35" fillId="3" borderId="6" xfId="0" applyFont="1" applyFill="1" applyBorder="1" applyAlignment="1" applyProtection="1">
      <alignment horizontal="center" vertical="center" wrapText="1"/>
      <protection locked="0"/>
    </xf>
    <xf numFmtId="0" fontId="35" fillId="3" borderId="0" xfId="0" applyFont="1" applyFill="1" applyAlignment="1" applyProtection="1">
      <alignment horizontal="center" vertical="center" wrapText="1"/>
      <protection locked="0"/>
    </xf>
    <xf numFmtId="0" fontId="35" fillId="3" borderId="34" xfId="0" applyFont="1" applyFill="1" applyBorder="1" applyAlignment="1" applyProtection="1">
      <alignment horizontal="center" vertical="center" wrapText="1"/>
      <protection locked="0"/>
    </xf>
    <xf numFmtId="0" fontId="35" fillId="3" borderId="35" xfId="0" applyFont="1" applyFill="1" applyBorder="1" applyAlignment="1" applyProtection="1">
      <alignment horizontal="center" vertical="center" wrapText="1"/>
      <protection locked="0"/>
    </xf>
    <xf numFmtId="0" fontId="35" fillId="3" borderId="50" xfId="0" applyFont="1" applyFill="1" applyBorder="1" applyAlignment="1" applyProtection="1">
      <alignment horizontal="center" vertical="center" wrapText="1"/>
      <protection locked="0"/>
    </xf>
    <xf numFmtId="0" fontId="37" fillId="6" borderId="38" xfId="0" applyFont="1" applyFill="1" applyBorder="1" applyAlignment="1" applyProtection="1">
      <alignment horizontal="center" vertical="center"/>
      <protection locked="0"/>
    </xf>
    <xf numFmtId="0" fontId="37" fillId="6" borderId="50" xfId="0" applyFont="1" applyFill="1" applyBorder="1" applyAlignment="1" applyProtection="1">
      <alignment horizontal="center" vertical="center"/>
      <protection locked="0"/>
    </xf>
    <xf numFmtId="0" fontId="9" fillId="10" borderId="0" xfId="3" applyFill="1" applyAlignment="1" applyProtection="1">
      <alignment horizontal="center" vertical="center" wrapText="1"/>
    </xf>
    <xf numFmtId="0" fontId="9" fillId="10" borderId="34" xfId="3" applyFill="1" applyBorder="1" applyAlignment="1" applyProtection="1">
      <alignment horizontal="center" vertical="center" wrapText="1"/>
    </xf>
    <xf numFmtId="0" fontId="36" fillId="10" borderId="0" xfId="3" applyFont="1" applyFill="1" applyBorder="1" applyAlignment="1" applyProtection="1">
      <alignment horizontal="center" vertical="center" wrapText="1"/>
    </xf>
    <xf numFmtId="0" fontId="36" fillId="10" borderId="50" xfId="3" applyFont="1" applyFill="1" applyBorder="1" applyAlignment="1" applyProtection="1">
      <alignment horizontal="center" vertical="center" wrapText="1"/>
    </xf>
    <xf numFmtId="0" fontId="35" fillId="2" borderId="0" xfId="0" applyFont="1" applyFill="1" applyAlignment="1">
      <alignment horizontal="left" vertical="center" wrapText="1"/>
    </xf>
    <xf numFmtId="0" fontId="45" fillId="2" borderId="3" xfId="0" applyFont="1" applyFill="1" applyBorder="1" applyAlignment="1">
      <alignment horizontal="center"/>
    </xf>
    <xf numFmtId="0" fontId="45" fillId="2" borderId="0" xfId="0" applyFont="1" applyFill="1" applyAlignment="1">
      <alignment horizontal="center"/>
    </xf>
    <xf numFmtId="0" fontId="24" fillId="10" borderId="29" xfId="0" applyFont="1" applyFill="1" applyBorder="1" applyAlignment="1">
      <alignment horizontal="right" vertical="center"/>
    </xf>
    <xf numFmtId="0" fontId="24" fillId="10" borderId="23" xfId="0" applyFont="1" applyFill="1" applyBorder="1" applyAlignment="1">
      <alignment horizontal="right" vertical="center"/>
    </xf>
    <xf numFmtId="0" fontId="24" fillId="10" borderId="30" xfId="0" applyFont="1" applyFill="1" applyBorder="1" applyAlignment="1">
      <alignment horizontal="right" vertical="center"/>
    </xf>
    <xf numFmtId="0" fontId="24" fillId="10" borderId="6" xfId="0" applyFont="1" applyFill="1" applyBorder="1" applyAlignment="1">
      <alignment horizontal="right" vertical="center"/>
    </xf>
    <xf numFmtId="0" fontId="24" fillId="10" borderId="0" xfId="0" applyFont="1" applyFill="1" applyAlignment="1">
      <alignment horizontal="right" vertical="center"/>
    </xf>
    <xf numFmtId="0" fontId="24" fillId="10" borderId="31" xfId="0" applyFont="1" applyFill="1" applyBorder="1" applyAlignment="1">
      <alignment horizontal="right" vertical="center"/>
    </xf>
    <xf numFmtId="0" fontId="27" fillId="3" borderId="22" xfId="0" applyFont="1" applyFill="1" applyBorder="1" applyAlignment="1" applyProtection="1">
      <alignment horizontal="left" vertical="center"/>
      <protection locked="0"/>
    </xf>
    <xf numFmtId="0" fontId="27" fillId="3" borderId="55" xfId="0" applyFont="1" applyFill="1" applyBorder="1" applyAlignment="1" applyProtection="1">
      <alignment horizontal="left" vertical="center"/>
      <protection locked="0"/>
    </xf>
    <xf numFmtId="0" fontId="32" fillId="8" borderId="32" xfId="0" applyFont="1" applyFill="1" applyBorder="1" applyAlignment="1">
      <alignment horizontal="center" vertical="center"/>
    </xf>
    <xf numFmtId="0" fontId="32" fillId="8" borderId="33" xfId="0" applyFont="1" applyFill="1" applyBorder="1" applyAlignment="1">
      <alignment horizontal="center" vertical="center"/>
    </xf>
    <xf numFmtId="0" fontId="32" fillId="8" borderId="65" xfId="0" applyFont="1" applyFill="1" applyBorder="1" applyAlignment="1">
      <alignment horizontal="center" vertical="center"/>
    </xf>
    <xf numFmtId="0" fontId="33" fillId="8" borderId="4" xfId="3" applyFont="1" applyFill="1" applyBorder="1" applyAlignment="1" applyProtection="1">
      <alignment horizontal="center" vertical="center" wrapText="1"/>
    </xf>
    <xf numFmtId="0" fontId="33" fillId="8" borderId="5" xfId="3" applyFont="1" applyFill="1" applyBorder="1" applyAlignment="1" applyProtection="1">
      <alignment horizontal="center" vertical="center" wrapText="1"/>
    </xf>
    <xf numFmtId="0" fontId="33" fillId="8" borderId="60" xfId="3" applyFont="1" applyFill="1" applyBorder="1" applyAlignment="1" applyProtection="1">
      <alignment horizontal="center" vertical="center" wrapText="1"/>
    </xf>
    <xf numFmtId="0" fontId="32" fillId="8" borderId="11" xfId="0" applyFont="1" applyFill="1" applyBorder="1" applyAlignment="1">
      <alignment horizontal="center" vertical="center" wrapText="1"/>
    </xf>
    <xf numFmtId="0" fontId="44" fillId="10" borderId="35" xfId="0" applyFont="1" applyFill="1" applyBorder="1" applyAlignment="1">
      <alignment horizontal="center" vertical="center" wrapText="1"/>
    </xf>
    <xf numFmtId="0" fontId="44" fillId="10" borderId="0" xfId="0" applyFont="1" applyFill="1" applyAlignment="1">
      <alignment horizontal="center" vertical="center" wrapText="1"/>
    </xf>
    <xf numFmtId="0" fontId="20" fillId="3" borderId="46" xfId="0" applyFont="1" applyFill="1" applyBorder="1" applyAlignment="1" applyProtection="1">
      <alignment horizontal="center" vertical="center" wrapText="1"/>
      <protection locked="0"/>
    </xf>
    <xf numFmtId="0" fontId="20" fillId="3" borderId="52" xfId="0" applyFont="1" applyFill="1" applyBorder="1" applyAlignment="1" applyProtection="1">
      <alignment horizontal="center" vertical="center" wrapText="1"/>
      <protection locked="0"/>
    </xf>
    <xf numFmtId="0" fontId="23" fillId="8" borderId="9" xfId="0" applyFont="1" applyFill="1" applyBorder="1" applyAlignment="1">
      <alignment horizontal="center"/>
    </xf>
    <xf numFmtId="0" fontId="23" fillId="8" borderId="10" xfId="0" applyFont="1" applyFill="1" applyBorder="1" applyAlignment="1">
      <alignment horizontal="center"/>
    </xf>
    <xf numFmtId="0" fontId="23" fillId="8" borderId="54" xfId="0" applyFont="1" applyFill="1" applyBorder="1" applyAlignment="1">
      <alignment horizontal="center"/>
    </xf>
    <xf numFmtId="0" fontId="24" fillId="10" borderId="12" xfId="0" applyFont="1" applyFill="1" applyBorder="1" applyAlignment="1">
      <alignment horizontal="right"/>
    </xf>
    <xf numFmtId="0" fontId="24" fillId="10" borderId="13" xfId="0" applyFont="1" applyFill="1" applyBorder="1" applyAlignment="1">
      <alignment horizontal="right"/>
    </xf>
    <xf numFmtId="0" fontId="25" fillId="3" borderId="14" xfId="0" applyFont="1" applyFill="1" applyBorder="1" applyAlignment="1" applyProtection="1">
      <alignment horizontal="left"/>
      <protection locked="0"/>
    </xf>
    <xf numFmtId="0" fontId="25" fillId="3" borderId="15" xfId="0" applyFont="1" applyFill="1" applyBorder="1" applyAlignment="1" applyProtection="1">
      <alignment horizontal="left"/>
      <protection locked="0"/>
    </xf>
    <xf numFmtId="0" fontId="25" fillId="3" borderId="58" xfId="0" applyFont="1" applyFill="1" applyBorder="1" applyAlignment="1" applyProtection="1">
      <alignment horizontal="left"/>
      <protection locked="0"/>
    </xf>
    <xf numFmtId="0" fontId="24" fillId="10" borderId="16" xfId="0" applyFont="1" applyFill="1" applyBorder="1" applyAlignment="1">
      <alignment horizontal="right"/>
    </xf>
    <xf numFmtId="0" fontId="24" fillId="10" borderId="17" xfId="0" applyFont="1" applyFill="1" applyBorder="1" applyAlignment="1">
      <alignment horizontal="right"/>
    </xf>
    <xf numFmtId="0" fontId="24" fillId="10" borderId="18" xfId="0" applyFont="1" applyFill="1" applyBorder="1" applyAlignment="1">
      <alignment horizontal="right"/>
    </xf>
    <xf numFmtId="0" fontId="26" fillId="3" borderId="20" xfId="0" applyFont="1" applyFill="1" applyBorder="1" applyAlignment="1" applyProtection="1">
      <alignment horizontal="center" vertical="center"/>
      <protection locked="0"/>
    </xf>
    <xf numFmtId="0" fontId="26" fillId="3" borderId="17" xfId="0" applyFont="1" applyFill="1" applyBorder="1" applyAlignment="1" applyProtection="1">
      <alignment horizontal="center" vertical="center"/>
      <protection locked="0"/>
    </xf>
    <xf numFmtId="0" fontId="26" fillId="3" borderId="56" xfId="0" applyFont="1" applyFill="1" applyBorder="1" applyAlignment="1" applyProtection="1">
      <alignment horizontal="center" vertical="center"/>
      <protection locked="0"/>
    </xf>
    <xf numFmtId="0" fontId="24" fillId="10" borderId="21" xfId="0" applyFont="1" applyFill="1" applyBorder="1" applyAlignment="1">
      <alignment horizontal="right"/>
    </xf>
    <xf numFmtId="0" fontId="24" fillId="10" borderId="22" xfId="0" applyFont="1" applyFill="1" applyBorder="1" applyAlignment="1">
      <alignment horizontal="right"/>
    </xf>
    <xf numFmtId="0" fontId="28" fillId="4" borderId="20" xfId="0" applyFont="1" applyFill="1" applyBorder="1" applyAlignment="1" applyProtection="1">
      <alignment horizontal="center" vertical="center"/>
      <protection locked="0"/>
    </xf>
    <xf numFmtId="0" fontId="28" fillId="4" borderId="17" xfId="0" applyFont="1" applyFill="1" applyBorder="1" applyAlignment="1" applyProtection="1">
      <alignment horizontal="center" vertical="center"/>
      <protection locked="0"/>
    </xf>
    <xf numFmtId="0" fontId="28" fillId="4" borderId="56" xfId="0" applyFont="1" applyFill="1" applyBorder="1" applyAlignment="1" applyProtection="1">
      <alignment horizontal="center" vertical="center"/>
      <protection locked="0"/>
    </xf>
    <xf numFmtId="0" fontId="26" fillId="3" borderId="26" xfId="0" applyFont="1" applyFill="1" applyBorder="1" applyAlignment="1" applyProtection="1">
      <alignment horizontal="center" vertical="center"/>
      <protection locked="0"/>
    </xf>
    <xf numFmtId="0" fontId="24" fillId="10" borderId="27" xfId="0" applyFont="1" applyFill="1" applyBorder="1" applyAlignment="1">
      <alignment horizontal="right"/>
    </xf>
    <xf numFmtId="0" fontId="24" fillId="10" borderId="26" xfId="0" applyFont="1" applyFill="1" applyBorder="1" applyAlignment="1">
      <alignment horizontal="right"/>
    </xf>
    <xf numFmtId="0" fontId="24" fillId="10" borderId="28" xfId="0" applyFont="1" applyFill="1" applyBorder="1" applyAlignment="1">
      <alignment horizontal="right"/>
    </xf>
    <xf numFmtId="0" fontId="42" fillId="10" borderId="21" xfId="0" applyFont="1" applyFill="1" applyBorder="1" applyAlignment="1">
      <alignment horizontal="right"/>
    </xf>
    <xf numFmtId="0" fontId="42" fillId="10" borderId="22" xfId="0" applyFont="1" applyFill="1" applyBorder="1" applyAlignment="1">
      <alignment horizontal="right"/>
    </xf>
    <xf numFmtId="0" fontId="34" fillId="10" borderId="6" xfId="0" applyFont="1" applyFill="1" applyBorder="1" applyAlignment="1">
      <alignment horizontal="center" vertical="center" wrapText="1"/>
    </xf>
    <xf numFmtId="0" fontId="34" fillId="10" borderId="0" xfId="0" applyFont="1" applyFill="1" applyAlignment="1">
      <alignment horizontal="center" vertical="center" wrapText="1"/>
    </xf>
    <xf numFmtId="0" fontId="24" fillId="15" borderId="6" xfId="0" applyFont="1" applyFill="1" applyBorder="1" applyAlignment="1">
      <alignment horizontal="center"/>
    </xf>
    <xf numFmtId="0" fontId="24" fillId="15" borderId="0" xfId="0" applyFont="1" applyFill="1" applyAlignment="1">
      <alignment horizontal="center"/>
    </xf>
    <xf numFmtId="0" fontId="24" fillId="15" borderId="7" xfId="0" applyFont="1" applyFill="1" applyBorder="1" applyAlignment="1">
      <alignment horizontal="center"/>
    </xf>
    <xf numFmtId="0" fontId="32" fillId="8" borderId="75" xfId="0" applyFont="1" applyFill="1" applyBorder="1" applyAlignment="1">
      <alignment horizontal="left" vertical="center"/>
    </xf>
    <xf numFmtId="0" fontId="32" fillId="8" borderId="76" xfId="0" applyFont="1" applyFill="1" applyBorder="1" applyAlignment="1">
      <alignment horizontal="left" vertical="center"/>
    </xf>
    <xf numFmtId="0" fontId="0" fillId="0" borderId="51" xfId="0" applyBorder="1" applyAlignment="1" applyProtection="1">
      <alignment horizontal="center"/>
      <protection locked="0"/>
    </xf>
    <xf numFmtId="0" fontId="0" fillId="8" borderId="44" xfId="0" applyFill="1" applyBorder="1" applyAlignment="1">
      <alignment horizontal="center"/>
    </xf>
    <xf numFmtId="0" fontId="0" fillId="8" borderId="2" xfId="0" applyFill="1" applyBorder="1" applyAlignment="1">
      <alignment horizontal="center"/>
    </xf>
    <xf numFmtId="0" fontId="0" fillId="8" borderId="63" xfId="0" applyFill="1" applyBorder="1" applyAlignment="1">
      <alignment horizontal="center"/>
    </xf>
    <xf numFmtId="0" fontId="12" fillId="8" borderId="41" xfId="0" applyFont="1" applyFill="1" applyBorder="1" applyAlignment="1">
      <alignment horizontal="center" vertical="center"/>
    </xf>
    <xf numFmtId="0" fontId="17" fillId="8" borderId="73" xfId="0" applyFont="1" applyFill="1" applyBorder="1" applyAlignment="1">
      <alignment horizontal="center"/>
    </xf>
    <xf numFmtId="0" fontId="17" fillId="8" borderId="10" xfId="0" applyFont="1" applyFill="1" applyBorder="1" applyAlignment="1">
      <alignment horizontal="center"/>
    </xf>
    <xf numFmtId="0" fontId="17" fillId="8" borderId="74" xfId="0" applyFont="1" applyFill="1" applyBorder="1" applyAlignment="1">
      <alignment horizontal="center"/>
    </xf>
    <xf numFmtId="0" fontId="1" fillId="4" borderId="11" xfId="0" applyFont="1" applyFill="1" applyBorder="1" applyAlignment="1" applyProtection="1">
      <alignment horizontal="center" vertical="center"/>
      <protection locked="0"/>
    </xf>
    <xf numFmtId="0" fontId="1" fillId="4" borderId="53" xfId="0" applyFont="1" applyFill="1" applyBorder="1" applyAlignment="1" applyProtection="1">
      <alignment horizontal="center" vertical="center"/>
      <protection locked="0"/>
    </xf>
    <xf numFmtId="0" fontId="1" fillId="4" borderId="0" xfId="0" applyFont="1" applyFill="1" applyAlignment="1" applyProtection="1">
      <alignment horizontal="center" vertical="center"/>
      <protection locked="0"/>
    </xf>
    <xf numFmtId="0" fontId="1" fillId="4" borderId="50" xfId="0" applyFont="1" applyFill="1" applyBorder="1" applyAlignment="1" applyProtection="1">
      <alignment horizontal="center" vertical="center"/>
      <protection locked="0"/>
    </xf>
    <xf numFmtId="0" fontId="1" fillId="4" borderId="66" xfId="0" applyFont="1" applyFill="1" applyBorder="1" applyAlignment="1" applyProtection="1">
      <alignment horizontal="center" vertical="center"/>
      <protection locked="0"/>
    </xf>
    <xf numFmtId="0" fontId="1" fillId="4" borderId="67" xfId="0" applyFont="1" applyFill="1" applyBorder="1" applyAlignment="1" applyProtection="1">
      <alignment horizontal="center" vertical="center"/>
      <protection locked="0"/>
    </xf>
    <xf numFmtId="0" fontId="18" fillId="9" borderId="43" xfId="0" applyFont="1" applyFill="1" applyBorder="1" applyAlignment="1">
      <alignment horizontal="center" vertical="center" wrapText="1"/>
    </xf>
    <xf numFmtId="0" fontId="18" fillId="9" borderId="0" xfId="0" applyFont="1" applyFill="1" applyAlignment="1">
      <alignment horizontal="center" vertical="center" wrapText="1"/>
    </xf>
    <xf numFmtId="0" fontId="21" fillId="9" borderId="43" xfId="0" applyFont="1" applyFill="1" applyBorder="1" applyAlignment="1">
      <alignment horizontal="center" vertical="center" wrapText="1"/>
    </xf>
    <xf numFmtId="0" fontId="21" fillId="9" borderId="0" xfId="0" applyFont="1" applyFill="1" applyAlignment="1">
      <alignment horizontal="center" vertical="center" wrapText="1"/>
    </xf>
    <xf numFmtId="0" fontId="21" fillId="9" borderId="69" xfId="0" applyFont="1" applyFill="1" applyBorder="1" applyAlignment="1">
      <alignment horizontal="center" vertical="center" wrapText="1"/>
    </xf>
    <xf numFmtId="0" fontId="21" fillId="9" borderId="66" xfId="0" applyFont="1" applyFill="1" applyBorder="1" applyAlignment="1">
      <alignment horizontal="center" vertical="center" wrapText="1"/>
    </xf>
    <xf numFmtId="0" fontId="4" fillId="5" borderId="70" xfId="0" applyFont="1" applyFill="1" applyBorder="1" applyAlignment="1" applyProtection="1">
      <alignment horizontal="center"/>
      <protection locked="0"/>
    </xf>
    <xf numFmtId="0" fontId="4" fillId="5" borderId="71" xfId="0" applyFont="1" applyFill="1" applyBorder="1" applyAlignment="1" applyProtection="1">
      <alignment horizontal="center"/>
      <protection locked="0"/>
    </xf>
    <xf numFmtId="0" fontId="49" fillId="3" borderId="82" xfId="0" applyFont="1" applyFill="1" applyBorder="1" applyAlignment="1">
      <alignment horizontal="right"/>
    </xf>
    <xf numFmtId="0" fontId="49" fillId="3" borderId="83" xfId="0" applyFont="1" applyFill="1" applyBorder="1" applyAlignment="1">
      <alignment horizontal="right"/>
    </xf>
    <xf numFmtId="0" fontId="41" fillId="3" borderId="0" xfId="0" applyFont="1" applyFill="1" applyAlignment="1">
      <alignment horizontal="left" vertical="top" wrapText="1"/>
    </xf>
    <xf numFmtId="0" fontId="41" fillId="3" borderId="79" xfId="0" applyFont="1" applyFill="1" applyBorder="1" applyAlignment="1">
      <alignment horizontal="left" vertical="top" wrapText="1"/>
    </xf>
    <xf numFmtId="0" fontId="0" fillId="14" borderId="38" xfId="0" applyFill="1" applyBorder="1" applyAlignment="1">
      <alignment horizontal="center"/>
    </xf>
    <xf numFmtId="0" fontId="0" fillId="14" borderId="0" xfId="0" applyFill="1" applyAlignment="1">
      <alignment horizontal="center"/>
    </xf>
    <xf numFmtId="0" fontId="0" fillId="14" borderId="7" xfId="0" applyFill="1" applyBorder="1" applyAlignment="1">
      <alignment horizontal="center"/>
    </xf>
    <xf numFmtId="0" fontId="0" fillId="2" borderId="38" xfId="0" applyFill="1" applyBorder="1" applyAlignment="1">
      <alignment horizontal="center"/>
    </xf>
    <xf numFmtId="0" fontId="0" fillId="2" borderId="0" xfId="0" applyFill="1" applyAlignment="1">
      <alignment horizontal="center"/>
    </xf>
    <xf numFmtId="0" fontId="0" fillId="2" borderId="7" xfId="0" applyFill="1" applyBorder="1" applyAlignment="1">
      <alignment horizontal="center"/>
    </xf>
  </cellXfs>
  <cellStyles count="4">
    <cellStyle name="Currency" xfId="1" builtinId="4"/>
    <cellStyle name="Hyperlink" xfId="3" builtinId="8"/>
    <cellStyle name="Normal" xfId="0" builtinId="0"/>
    <cellStyle name="Percent" xfId="2" builtinId="5"/>
  </cellStyles>
  <dxfs count="17">
    <dxf>
      <font>
        <b val="0"/>
        <i val="0"/>
        <strike val="0"/>
        <condense val="0"/>
        <extend val="0"/>
        <outline val="0"/>
        <shadow val="0"/>
        <u val="none"/>
        <vertAlign val="baseline"/>
        <sz val="11"/>
        <color rgb="FF000000"/>
        <name val="Calibri"/>
        <scheme val="minor"/>
      </font>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rgb="FF000000"/>
        <name val="Calibri"/>
        <scheme val="minor"/>
      </font>
    </dxf>
    <dxf>
      <font>
        <b/>
        <i val="0"/>
        <color theme="4"/>
      </font>
      <fill>
        <patternFill>
          <bgColor rgb="FFFFCCCC"/>
        </patternFill>
      </fill>
    </dxf>
    <dxf>
      <font>
        <b/>
        <i val="0"/>
        <color rgb="FFFF0000"/>
      </font>
      <fill>
        <patternFill>
          <bgColor theme="5" tint="0.59996337778862885"/>
        </patternFill>
      </fill>
    </dxf>
    <dxf>
      <font>
        <b/>
        <i val="0"/>
        <color rgb="FF00B050"/>
      </font>
      <fill>
        <patternFill>
          <bgColor theme="9" tint="0.59996337778862885"/>
        </patternFill>
      </fill>
    </dxf>
    <dxf>
      <font>
        <color theme="9" tint="0.79998168889431442"/>
      </font>
      <fill>
        <patternFill>
          <bgColor theme="9" tint="0.79998168889431442"/>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00B050"/>
      </font>
      <fill>
        <patternFill>
          <bgColor theme="9" tint="0.79998168889431442"/>
        </patternFill>
      </fill>
    </dxf>
    <dxf>
      <font>
        <color theme="9" tint="0.79998168889431442"/>
      </font>
      <fill>
        <patternFill>
          <bgColor theme="9" tint="0.79998168889431442"/>
        </patternFill>
      </fill>
    </dxf>
    <dxf>
      <font>
        <b/>
        <i val="0"/>
        <color rgb="FF00B050"/>
      </font>
      <fill>
        <patternFill>
          <bgColor theme="9" tint="0.79998168889431442"/>
        </patternFill>
      </fill>
    </dxf>
    <dxf>
      <font>
        <color theme="9" tint="0.79998168889431442"/>
      </font>
      <fill>
        <patternFill>
          <bgColor theme="9" tint="0.79998168889431442"/>
        </patternFill>
      </fill>
    </dxf>
    <dxf>
      <font>
        <b/>
        <i val="0"/>
        <color rgb="FF00B050"/>
      </font>
      <fill>
        <patternFill>
          <bgColor theme="9" tint="0.79998168889431442"/>
        </patternFill>
      </fill>
      <border>
        <left/>
        <right/>
        <top style="thin">
          <color auto="1"/>
        </top>
        <bottom style="thin">
          <color auto="1"/>
        </bottom>
        <vertical/>
        <horizontal/>
      </border>
    </dxf>
    <dxf>
      <font>
        <b/>
        <i val="0"/>
        <color theme="9" tint="0.79998168889431442"/>
      </font>
      <fill>
        <patternFill>
          <bgColor theme="9" tint="0.79998168889431442"/>
        </patternFill>
      </fill>
    </dxf>
  </dxfs>
  <tableStyles count="0" defaultTableStyle="TableStyleMedium2" defaultPivotStyle="PivotStyleLight16"/>
  <colors>
    <mruColors>
      <color rgb="FFFFCCCC"/>
      <color rgb="FFFF9999"/>
      <color rgb="FFFFF7E1"/>
      <color rgb="FFF96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9" lockText="1" noThreeD="1"/>
</file>

<file path=xl/ctrlProps/ctrlProp2.xml><?xml version="1.0" encoding="utf-8"?>
<formControlPr xmlns="http://schemas.microsoft.com/office/spreadsheetml/2009/9/main" objectType="CheckBox" fmlaLink="F9" lockText="1" noThreeD="1"/>
</file>

<file path=xl/ctrlProps/ctrlProp3.xml><?xml version="1.0" encoding="utf-8"?>
<formControlPr xmlns="http://schemas.microsoft.com/office/spreadsheetml/2009/9/main" objectType="CheckBox" fmlaLink="H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8</xdr:row>
          <xdr:rowOff>22860</xdr:rowOff>
        </xdr:from>
        <xdr:to>
          <xdr:col>3</xdr:col>
          <xdr:colOff>304800</xdr:colOff>
          <xdr:row>8</xdr:row>
          <xdr:rowOff>251460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8</xdr:row>
          <xdr:rowOff>22860</xdr:rowOff>
        </xdr:from>
        <xdr:to>
          <xdr:col>5</xdr:col>
          <xdr:colOff>304800</xdr:colOff>
          <xdr:row>8</xdr:row>
          <xdr:rowOff>243840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333333" mc:Ignorable="a14" a14:legacySpreadsheetColorIndex="6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8</xdr:row>
          <xdr:rowOff>53340</xdr:rowOff>
        </xdr:from>
        <xdr:to>
          <xdr:col>7</xdr:col>
          <xdr:colOff>327660</xdr:colOff>
          <xdr:row>8</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1828800</xdr:colOff>
      <xdr:row>0</xdr:row>
      <xdr:rowOff>194379</xdr:rowOff>
    </xdr:from>
    <xdr:to>
      <xdr:col>8</xdr:col>
      <xdr:colOff>123353</xdr:colOff>
      <xdr:row>6</xdr:row>
      <xdr:rowOff>169517</xdr:rowOff>
    </xdr:to>
    <xdr:pic>
      <xdr:nvPicPr>
        <xdr:cNvPr id="6" name="Image 5">
          <a:extLst>
            <a:ext uri="{FF2B5EF4-FFF2-40B4-BE49-F238E27FC236}">
              <a16:creationId xmlns:a16="http://schemas.microsoft.com/office/drawing/2014/main" xmlns="" id="{00000000-0008-0000-0000-000006000000}"/>
            </a:ext>
          </a:extLst>
        </xdr:cNvPr>
        <xdr:cNvPicPr>
          <a:picLocks noChangeAspect="1"/>
        </xdr:cNvPicPr>
      </xdr:nvPicPr>
      <xdr:blipFill rotWithShape="1">
        <a:blip xmlns:r="http://schemas.openxmlformats.org/officeDocument/2006/relationships" r:embed="rId1"/>
        <a:srcRect l="7818" t="8205" r="6878" b="7738"/>
        <a:stretch/>
      </xdr:blipFill>
      <xdr:spPr>
        <a:xfrm>
          <a:off x="6248400" y="194379"/>
          <a:ext cx="2056928" cy="1283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T_ENERGETIQUE\Th-EnR\07-Contrats_Chaleur_Renouvelable\Outils%20pour%20contrats%20sign&#233;s\Fiches%20pour%20comit&#233;%20d'engagement\bois%20+%20reseau\Fiche%20projet%20biomasse%202024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et légendes"/>
      <sheetName val="Fiche projet biomasse"/>
      <sheetName val="RECAP"/>
      <sheetName val="Feuil1"/>
      <sheetName val="Aide ratios"/>
      <sheetName val="Simulation FC"/>
      <sheetName val="Menus biomasse"/>
      <sheetName val="Valeurs de reference"/>
      <sheetName val="Calcul déficit de financement"/>
    </sheetNames>
    <sheetDataSet>
      <sheetData sheetId="0"/>
      <sheetData sheetId="1"/>
      <sheetData sheetId="2"/>
      <sheetData sheetId="3"/>
      <sheetData sheetId="4"/>
      <sheetData sheetId="5">
        <row r="8">
          <cell r="E8">
            <v>0</v>
          </cell>
        </row>
        <row r="17">
          <cell r="F17">
            <v>0</v>
          </cell>
        </row>
        <row r="28">
          <cell r="E28">
            <v>0</v>
          </cell>
        </row>
      </sheetData>
      <sheetData sheetId="6"/>
      <sheetData sheetId="7"/>
      <sheetData sheetId="8"/>
    </sheetDataSet>
  </externalBook>
</externalLink>
</file>

<file path=xl/tables/table1.xml><?xml version="1.0" encoding="utf-8"?>
<table xmlns="http://schemas.openxmlformats.org/spreadsheetml/2006/main" id="1" name="ouinon" displayName="ouinon" ref="B2:B5" totalsRowShown="0">
  <autoFilter ref="B2:B5"/>
  <tableColumns count="1">
    <tableColumn id="1" name="Oui/non"/>
  </tableColumns>
  <tableStyleInfo name="TableStyleMedium2" showFirstColumn="0" showLastColumn="0" showRowStripes="1" showColumnStripes="0"/>
</table>
</file>

<file path=xl/tables/table2.xml><?xml version="1.0" encoding="utf-8"?>
<table xmlns="http://schemas.openxmlformats.org/spreadsheetml/2006/main" id="2" name="htttc" displayName="htttc" ref="D2:D5" totalsRowShown="0">
  <autoFilter ref="D2:D5"/>
  <tableColumns count="1">
    <tableColumn id="1" name="HT/TTC"/>
  </tableColumns>
  <tableStyleInfo name="TableStyleMedium2" showFirstColumn="0" showLastColumn="0" showRowStripes="1" showColumnStripes="0"/>
</table>
</file>

<file path=xl/tables/table3.xml><?xml version="1.0" encoding="utf-8"?>
<table xmlns="http://schemas.openxmlformats.org/spreadsheetml/2006/main" id="3" name="Tableau19" displayName="Tableau19" ref="B9:B19" totalsRowShown="0" dataDxfId="2" tableBorderDxfId="1">
  <autoFilter ref="B9:B19"/>
  <tableColumns count="1">
    <tableColumn id="1" name="Cible bénéficiair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cartagene.cerema.fr/portal/apps/experiencebuilder/experience/?id=d1e7a5b177d14c83b3be4f3be6af85cf" TargetMode="External"/><Relationship Id="rId7" Type="http://schemas.openxmlformats.org/officeDocument/2006/relationships/ctrlProp" Target="../ctrlProps/ctrlProp1.xml"/><Relationship Id="rId2" Type="http://schemas.openxmlformats.org/officeDocument/2006/relationships/hyperlink" Target="http://www.enrchoix.idf.ademe.fr/" TargetMode="External"/><Relationship Id="rId1" Type="http://schemas.openxmlformats.org/officeDocument/2006/relationships/hyperlink" Target="https://public.opendatasoft.com/explore/dataset/correspondance-code-insee-code-postal/table/" TargetMode="External"/><Relationship Id="rId6" Type="http://schemas.openxmlformats.org/officeDocument/2006/relationships/vmlDrawing" Target="../drawings/vmlDrawing1.vml"/><Relationship Id="rId5" Type="http://schemas.openxmlformats.org/officeDocument/2006/relationships/drawing" Target="../drawings/drawing1.xml"/><Relationship Id="rId10" Type="http://schemas.openxmlformats.org/officeDocument/2006/relationships/comments" Target="../comments1.xml"/><Relationship Id="rId4" Type="http://schemas.openxmlformats.org/officeDocument/2006/relationships/printerSettings" Target="../printerSettings/printerSettings1.bin"/><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R80"/>
  <sheetViews>
    <sheetView tabSelected="1" zoomScale="85" zoomScaleNormal="85" workbookViewId="0">
      <selection activeCell="A45" sqref="A45:F46"/>
    </sheetView>
  </sheetViews>
  <sheetFormatPr defaultColWidth="11.5546875" defaultRowHeight="14.4"/>
  <cols>
    <col min="1" max="1" width="15.5546875" customWidth="1"/>
    <col min="2" max="2" width="10.44140625" customWidth="1"/>
    <col min="3" max="3" width="13.44140625" customWidth="1"/>
    <col min="4" max="4" width="5.77734375" customWidth="1"/>
    <col min="5" max="5" width="13.44140625" customWidth="1"/>
    <col min="6" max="6" width="26.33203125" customWidth="1"/>
    <col min="7" max="7" width="15.77734375" customWidth="1"/>
    <col min="8" max="8" width="11.77734375" customWidth="1"/>
    <col min="12" max="12" width="15.21875" bestFit="1" customWidth="1"/>
  </cols>
  <sheetData>
    <row r="1" spans="1:18" ht="29.4" thickBot="1">
      <c r="A1" s="19" t="s">
        <v>16</v>
      </c>
      <c r="B1" s="20"/>
      <c r="C1" s="21"/>
      <c r="D1" s="22"/>
      <c r="E1" s="22"/>
      <c r="F1" s="22"/>
      <c r="G1" s="23"/>
      <c r="H1" s="24"/>
      <c r="I1" s="24"/>
      <c r="J1" s="214" t="s">
        <v>101</v>
      </c>
      <c r="K1" s="214"/>
      <c r="L1" s="74">
        <v>45328</v>
      </c>
      <c r="M1" s="10"/>
      <c r="N1" s="10"/>
      <c r="O1" s="10"/>
      <c r="P1" s="10"/>
      <c r="Q1" s="10"/>
      <c r="R1" s="10"/>
    </row>
    <row r="2" spans="1:18" ht="15.45" customHeight="1">
      <c r="A2" s="224">
        <f>F11</f>
        <v>0</v>
      </c>
      <c r="B2" s="225"/>
      <c r="C2" s="225"/>
      <c r="D2" s="225"/>
      <c r="E2" s="225"/>
      <c r="F2" s="225"/>
      <c r="G2" s="25"/>
      <c r="H2" s="26"/>
      <c r="I2" s="218" t="s">
        <v>4</v>
      </c>
      <c r="J2" s="218"/>
      <c r="K2" s="218"/>
      <c r="L2" s="219"/>
      <c r="M2" s="10"/>
      <c r="N2" s="10"/>
      <c r="O2" s="10"/>
      <c r="P2" s="10"/>
      <c r="Q2" s="10"/>
      <c r="R2" s="10"/>
    </row>
    <row r="3" spans="1:18" ht="14.55" customHeight="1">
      <c r="A3" s="224"/>
      <c r="B3" s="225"/>
      <c r="C3" s="225"/>
      <c r="D3" s="225"/>
      <c r="E3" s="225"/>
      <c r="F3" s="225"/>
      <c r="G3" s="10"/>
      <c r="H3" s="10"/>
      <c r="I3" s="220"/>
      <c r="J3" s="220"/>
      <c r="K3" s="220"/>
      <c r="L3" s="221"/>
      <c r="M3" s="10"/>
      <c r="N3" s="10"/>
      <c r="O3" s="10"/>
      <c r="P3" s="10"/>
      <c r="Q3" s="10"/>
      <c r="R3" s="10"/>
    </row>
    <row r="4" spans="1:18" ht="15" customHeight="1">
      <c r="A4" s="224"/>
      <c r="B4" s="225"/>
      <c r="C4" s="225"/>
      <c r="D4" s="225"/>
      <c r="E4" s="225"/>
      <c r="F4" s="225"/>
      <c r="G4" s="10"/>
      <c r="H4" s="10"/>
      <c r="I4" s="220"/>
      <c r="J4" s="220"/>
      <c r="K4" s="220"/>
      <c r="L4" s="221"/>
      <c r="M4" s="10"/>
      <c r="N4" s="10"/>
      <c r="O4" s="10"/>
      <c r="P4" s="10"/>
      <c r="Q4" s="10"/>
      <c r="R4" s="10"/>
    </row>
    <row r="5" spans="1:18" ht="14.55" customHeight="1">
      <c r="A5" s="226">
        <f>F12</f>
        <v>0</v>
      </c>
      <c r="B5" s="227"/>
      <c r="C5" s="227"/>
      <c r="D5" s="227"/>
      <c r="E5" s="227"/>
      <c r="F5" s="227"/>
      <c r="G5" s="10"/>
      <c r="H5" s="10"/>
      <c r="I5" s="220"/>
      <c r="J5" s="220"/>
      <c r="K5" s="220"/>
      <c r="L5" s="221"/>
      <c r="M5" s="10"/>
      <c r="N5" s="10"/>
      <c r="O5" s="10"/>
      <c r="P5" s="10"/>
      <c r="Q5" s="10"/>
      <c r="R5" s="10"/>
    </row>
    <row r="6" spans="1:18" ht="14.55" customHeight="1">
      <c r="A6" s="226"/>
      <c r="B6" s="227"/>
      <c r="C6" s="227"/>
      <c r="D6" s="227"/>
      <c r="E6" s="227"/>
      <c r="F6" s="227"/>
      <c r="G6" s="10"/>
      <c r="H6" s="10"/>
      <c r="I6" s="220"/>
      <c r="J6" s="220"/>
      <c r="K6" s="220"/>
      <c r="L6" s="221"/>
      <c r="M6" s="10"/>
      <c r="N6" s="10"/>
      <c r="O6" s="10"/>
      <c r="P6" s="10"/>
      <c r="Q6" s="10"/>
      <c r="R6" s="10"/>
    </row>
    <row r="7" spans="1:18" ht="15" customHeight="1" thickBot="1">
      <c r="A7" s="228"/>
      <c r="B7" s="229"/>
      <c r="C7" s="229"/>
      <c r="D7" s="229"/>
      <c r="E7" s="229"/>
      <c r="F7" s="229"/>
      <c r="G7" s="77"/>
      <c r="H7" s="78"/>
      <c r="I7" s="222"/>
      <c r="J7" s="222"/>
      <c r="K7" s="222"/>
      <c r="L7" s="223"/>
      <c r="M7" s="10"/>
      <c r="N7" s="10"/>
      <c r="O7" s="10"/>
      <c r="P7" s="10"/>
      <c r="Q7" s="10"/>
      <c r="R7" s="10"/>
    </row>
    <row r="8" spans="1:18" ht="15" thickTop="1">
      <c r="A8" t="s">
        <v>17</v>
      </c>
      <c r="C8" s="10"/>
      <c r="D8" s="10"/>
      <c r="E8" s="10"/>
      <c r="F8" s="10"/>
      <c r="G8" s="10"/>
      <c r="H8" s="10"/>
      <c r="I8" s="10"/>
      <c r="J8" s="10"/>
      <c r="K8" s="10"/>
      <c r="L8" s="59"/>
      <c r="M8" s="10"/>
      <c r="N8" s="10"/>
      <c r="O8" s="10"/>
      <c r="P8" s="10"/>
      <c r="Q8" s="10"/>
      <c r="R8" s="10"/>
    </row>
    <row r="9" spans="1:18" ht="20.25" customHeight="1" thickBot="1">
      <c r="A9" s="79"/>
      <c r="B9" s="80"/>
      <c r="C9" s="81" t="s">
        <v>1</v>
      </c>
      <c r="D9" s="82" t="b">
        <v>0</v>
      </c>
      <c r="E9" s="81" t="s">
        <v>2</v>
      </c>
      <c r="F9" s="82" t="b">
        <v>0</v>
      </c>
      <c r="G9" s="81" t="s">
        <v>3</v>
      </c>
      <c r="H9" s="230" t="b">
        <v>0</v>
      </c>
      <c r="I9" s="230"/>
      <c r="J9" s="230"/>
      <c r="K9" s="230"/>
      <c r="L9" s="231"/>
      <c r="M9" s="10"/>
      <c r="N9" s="10"/>
      <c r="O9" s="10"/>
      <c r="P9" s="10"/>
      <c r="Q9" s="10"/>
      <c r="R9" s="10"/>
    </row>
    <row r="10" spans="1:18" ht="20.25" customHeight="1" thickTop="1" thickBot="1">
      <c r="A10" s="178" t="s">
        <v>18</v>
      </c>
      <c r="B10" s="179"/>
      <c r="C10" s="179"/>
      <c r="D10" s="179"/>
      <c r="E10" s="179"/>
      <c r="F10" s="179"/>
      <c r="G10" s="179"/>
      <c r="H10" s="179"/>
      <c r="I10" s="179"/>
      <c r="J10" s="179"/>
      <c r="K10" s="179"/>
      <c r="L10" s="180"/>
      <c r="M10" s="10"/>
      <c r="N10" s="10"/>
      <c r="O10" s="10"/>
      <c r="P10" s="10"/>
      <c r="Q10" s="10"/>
      <c r="R10" s="10"/>
    </row>
    <row r="11" spans="1:18" ht="20.25" customHeight="1">
      <c r="A11" s="181" t="s">
        <v>19</v>
      </c>
      <c r="B11" s="182"/>
      <c r="C11" s="182"/>
      <c r="D11" s="182"/>
      <c r="E11" s="182"/>
      <c r="F11" s="183"/>
      <c r="G11" s="184"/>
      <c r="H11" s="184"/>
      <c r="I11" s="184"/>
      <c r="J11" s="184"/>
      <c r="K11" s="184"/>
      <c r="L11" s="185"/>
      <c r="M11" s="10"/>
      <c r="N11" s="10"/>
      <c r="O11" s="10"/>
      <c r="P11" s="10"/>
      <c r="Q11" s="10"/>
      <c r="R11" s="10"/>
    </row>
    <row r="12" spans="1:18" ht="20.25" customHeight="1">
      <c r="A12" s="30"/>
      <c r="B12" s="187" t="s">
        <v>102</v>
      </c>
      <c r="C12" s="187"/>
      <c r="D12" s="187"/>
      <c r="E12" s="188"/>
      <c r="F12" s="28"/>
      <c r="G12" s="29"/>
      <c r="H12" s="29"/>
      <c r="I12" s="29"/>
      <c r="J12" s="29"/>
      <c r="K12" s="29"/>
      <c r="L12" s="73"/>
      <c r="M12" s="10"/>
      <c r="N12" s="10"/>
      <c r="O12" s="10"/>
      <c r="P12" s="10"/>
      <c r="Q12" s="10"/>
      <c r="R12" s="10"/>
    </row>
    <row r="13" spans="1:18" ht="20.25" customHeight="1">
      <c r="A13" s="186" t="s">
        <v>20</v>
      </c>
      <c r="B13" s="187"/>
      <c r="C13" s="187"/>
      <c r="D13" s="187"/>
      <c r="E13" s="188"/>
      <c r="F13" s="2"/>
      <c r="G13" s="189" t="s">
        <v>21</v>
      </c>
      <c r="H13" s="190"/>
      <c r="I13" s="190"/>
      <c r="J13" s="190"/>
      <c r="K13" s="190"/>
      <c r="L13" s="191"/>
      <c r="M13" s="10"/>
      <c r="N13" s="10"/>
      <c r="O13" s="10"/>
      <c r="P13" s="10"/>
      <c r="Q13" s="10"/>
      <c r="R13" s="10"/>
    </row>
    <row r="14" spans="1:18" ht="20.25" customHeight="1">
      <c r="A14" s="33"/>
      <c r="B14" s="31"/>
      <c r="C14" s="31"/>
      <c r="D14" s="31"/>
      <c r="E14" s="32" t="s">
        <v>22</v>
      </c>
      <c r="F14" s="2"/>
      <c r="G14" s="3"/>
      <c r="H14" s="4"/>
      <c r="I14" s="4"/>
      <c r="J14" s="4"/>
      <c r="K14" s="4"/>
      <c r="L14" s="72"/>
      <c r="M14" s="10"/>
      <c r="N14" s="10"/>
      <c r="O14" s="10"/>
      <c r="P14" s="10"/>
      <c r="Q14" s="10"/>
      <c r="R14" s="10"/>
    </row>
    <row r="15" spans="1:18" ht="20.25" customHeight="1">
      <c r="A15" s="33"/>
      <c r="B15" s="31"/>
      <c r="C15" s="31"/>
      <c r="D15" s="31"/>
      <c r="E15" s="34" t="s">
        <v>23</v>
      </c>
      <c r="F15" s="2"/>
      <c r="G15" s="3"/>
      <c r="H15" s="4"/>
      <c r="I15" s="4"/>
      <c r="J15" s="4"/>
      <c r="K15" s="4"/>
      <c r="L15" s="72"/>
      <c r="M15" s="10"/>
      <c r="N15" s="10"/>
      <c r="O15" s="10"/>
      <c r="P15" s="10"/>
      <c r="Q15" s="10"/>
      <c r="R15" s="10"/>
    </row>
    <row r="16" spans="1:18" ht="20.25" customHeight="1">
      <c r="A16" s="192" t="s">
        <v>32</v>
      </c>
      <c r="B16" s="193"/>
      <c r="C16" s="193"/>
      <c r="D16" s="193"/>
      <c r="E16" s="193"/>
      <c r="F16" s="5"/>
      <c r="G16" s="189" t="s">
        <v>24</v>
      </c>
      <c r="H16" s="190"/>
      <c r="I16" s="190"/>
      <c r="J16" s="190"/>
      <c r="K16" s="190"/>
      <c r="L16" s="191"/>
      <c r="M16" s="10"/>
      <c r="N16" s="10"/>
      <c r="O16" s="10"/>
      <c r="P16" s="10"/>
      <c r="Q16" s="10"/>
      <c r="R16" s="10"/>
    </row>
    <row r="17" spans="1:18" ht="20.25" customHeight="1">
      <c r="A17" s="186" t="s">
        <v>25</v>
      </c>
      <c r="B17" s="187"/>
      <c r="C17" s="187"/>
      <c r="D17" s="187"/>
      <c r="E17" s="188"/>
      <c r="F17" s="6"/>
      <c r="G17" s="189" t="s">
        <v>21</v>
      </c>
      <c r="H17" s="190"/>
      <c r="I17" s="190"/>
      <c r="J17" s="190"/>
      <c r="K17" s="190"/>
      <c r="L17" s="191"/>
      <c r="M17" s="10"/>
      <c r="N17" s="10"/>
      <c r="O17" s="10"/>
      <c r="P17" s="10"/>
      <c r="Q17" s="10"/>
      <c r="R17" s="10"/>
    </row>
    <row r="18" spans="1:18" ht="20.25" customHeight="1">
      <c r="A18" s="192" t="s">
        <v>33</v>
      </c>
      <c r="B18" s="193"/>
      <c r="C18" s="193"/>
      <c r="D18" s="193"/>
      <c r="E18" s="193"/>
      <c r="F18" s="5"/>
      <c r="G18" s="189" t="s">
        <v>21</v>
      </c>
      <c r="H18" s="190"/>
      <c r="I18" s="190"/>
      <c r="J18" s="190"/>
      <c r="K18" s="190"/>
      <c r="L18" s="191"/>
      <c r="M18" s="10"/>
      <c r="N18" s="10"/>
      <c r="O18" s="10"/>
      <c r="P18" s="10"/>
      <c r="Q18" s="10"/>
      <c r="R18" s="10"/>
    </row>
    <row r="19" spans="1:18" ht="20.25" customHeight="1">
      <c r="A19" s="192" t="s">
        <v>26</v>
      </c>
      <c r="B19" s="193"/>
      <c r="C19" s="193"/>
      <c r="D19" s="193"/>
      <c r="E19" s="193"/>
      <c r="F19" s="7"/>
      <c r="G19" s="194" t="str">
        <f>IF(F19&lt;=F16,"","Les travaux ont commencés avant la date de dépôt du dossier: le projet n'est plus finançable")</f>
        <v/>
      </c>
      <c r="H19" s="195"/>
      <c r="I19" s="195"/>
      <c r="J19" s="195"/>
      <c r="K19" s="195"/>
      <c r="L19" s="196"/>
      <c r="M19" s="10"/>
      <c r="N19" s="10"/>
      <c r="O19" s="10"/>
      <c r="P19" s="10"/>
      <c r="Q19" s="10"/>
      <c r="R19" s="10"/>
    </row>
    <row r="20" spans="1:18" ht="20.25" customHeight="1">
      <c r="A20" s="192" t="s">
        <v>27</v>
      </c>
      <c r="B20" s="193"/>
      <c r="C20" s="193"/>
      <c r="D20" s="193"/>
      <c r="E20" s="193" t="s">
        <v>27</v>
      </c>
      <c r="F20" s="9" t="s">
        <v>5</v>
      </c>
      <c r="G20" s="201" t="str">
        <f>IF(F20="oui","Petite, moyenne ou grande entreprise ?","")</f>
        <v/>
      </c>
      <c r="H20" s="202"/>
      <c r="I20" s="27" t="s">
        <v>76</v>
      </c>
      <c r="J20" s="190" t="s">
        <v>21</v>
      </c>
      <c r="K20" s="190"/>
      <c r="L20" s="191"/>
      <c r="M20" s="10"/>
      <c r="N20" s="10"/>
      <c r="O20" s="10"/>
      <c r="P20" s="10"/>
      <c r="Q20" s="10"/>
      <c r="R20" s="10"/>
    </row>
    <row r="21" spans="1:18" ht="20.25" customHeight="1">
      <c r="A21" s="192" t="s">
        <v>28</v>
      </c>
      <c r="B21" s="193"/>
      <c r="C21" s="193"/>
      <c r="D21" s="193"/>
      <c r="E21" s="193"/>
      <c r="F21" s="8" t="s">
        <v>28</v>
      </c>
      <c r="G21" s="189" t="s">
        <v>21</v>
      </c>
      <c r="H21" s="190"/>
      <c r="I21" s="197"/>
      <c r="J21" s="190"/>
      <c r="K21" s="190"/>
      <c r="L21" s="191"/>
      <c r="M21" s="10"/>
      <c r="N21" s="10"/>
      <c r="O21" s="10"/>
      <c r="P21" s="10"/>
      <c r="Q21" s="10"/>
      <c r="R21" s="10"/>
    </row>
    <row r="22" spans="1:18" ht="19.5" customHeight="1">
      <c r="A22" s="192" t="s">
        <v>34</v>
      </c>
      <c r="B22" s="193"/>
      <c r="C22" s="193"/>
      <c r="D22" s="193"/>
      <c r="E22" s="193"/>
      <c r="F22" s="8" t="s">
        <v>80</v>
      </c>
      <c r="G22" s="189" t="s">
        <v>21</v>
      </c>
      <c r="H22" s="190"/>
      <c r="I22" s="190"/>
      <c r="J22" s="190"/>
      <c r="K22" s="190"/>
      <c r="L22" s="191"/>
      <c r="M22" s="10"/>
      <c r="N22" s="10"/>
      <c r="O22" s="10"/>
      <c r="P22" s="10"/>
      <c r="Q22" s="10"/>
      <c r="R22" s="10"/>
    </row>
    <row r="23" spans="1:18">
      <c r="A23" s="198" t="s">
        <v>35</v>
      </c>
      <c r="B23" s="199"/>
      <c r="C23" s="199"/>
      <c r="D23" s="199"/>
      <c r="E23" s="200"/>
      <c r="F23" s="9" t="s">
        <v>35</v>
      </c>
      <c r="G23" s="189" t="s">
        <v>21</v>
      </c>
      <c r="H23" s="190"/>
      <c r="I23" s="190"/>
      <c r="J23" s="190"/>
      <c r="K23" s="190"/>
      <c r="L23" s="191"/>
      <c r="M23" s="10"/>
      <c r="N23" s="10"/>
      <c r="O23" s="10"/>
      <c r="P23" s="10"/>
      <c r="Q23" s="10"/>
      <c r="R23" s="10"/>
    </row>
    <row r="24" spans="1:18">
      <c r="A24" s="35" t="s">
        <v>96</v>
      </c>
      <c r="B24" s="36"/>
      <c r="C24" s="36"/>
      <c r="D24" s="36"/>
      <c r="E24" s="37" t="s">
        <v>66</v>
      </c>
      <c r="F24" s="9" t="s">
        <v>93</v>
      </c>
      <c r="G24" s="189" t="s">
        <v>21</v>
      </c>
      <c r="H24" s="190"/>
      <c r="I24" s="190"/>
      <c r="J24" s="190"/>
      <c r="K24" s="190"/>
      <c r="L24" s="191"/>
      <c r="M24" s="10"/>
      <c r="N24" s="10"/>
      <c r="O24" s="10"/>
      <c r="P24" s="10"/>
      <c r="Q24" s="10"/>
      <c r="R24" s="10"/>
    </row>
    <row r="25" spans="1:18">
      <c r="A25" s="35"/>
      <c r="B25" s="36"/>
      <c r="C25" s="36"/>
      <c r="D25" s="36"/>
      <c r="E25" s="37" t="s">
        <v>94</v>
      </c>
      <c r="F25" s="9" t="s">
        <v>93</v>
      </c>
      <c r="G25" s="189" t="s">
        <v>21</v>
      </c>
      <c r="H25" s="190"/>
      <c r="I25" s="190"/>
      <c r="J25" s="190"/>
      <c r="K25" s="190"/>
      <c r="L25" s="191"/>
      <c r="M25" s="10"/>
      <c r="N25" s="10"/>
      <c r="O25" s="10"/>
      <c r="P25" s="10"/>
      <c r="Q25" s="10"/>
      <c r="R25" s="10"/>
    </row>
    <row r="26" spans="1:18">
      <c r="A26" s="35"/>
      <c r="B26" s="36"/>
      <c r="C26" s="36"/>
      <c r="D26" s="36"/>
      <c r="E26" s="37" t="s">
        <v>95</v>
      </c>
      <c r="F26" s="9" t="s">
        <v>93</v>
      </c>
      <c r="G26" s="189" t="s">
        <v>21</v>
      </c>
      <c r="H26" s="190"/>
      <c r="I26" s="190"/>
      <c r="J26" s="190"/>
      <c r="K26" s="190"/>
      <c r="L26" s="191"/>
      <c r="M26" s="10"/>
      <c r="N26" s="10"/>
      <c r="O26" s="10"/>
      <c r="P26" s="10"/>
      <c r="Q26" s="10"/>
      <c r="R26" s="10"/>
    </row>
    <row r="27" spans="1:18">
      <c r="A27" s="159" t="s">
        <v>30</v>
      </c>
      <c r="B27" s="160"/>
      <c r="C27" s="160"/>
      <c r="D27" s="160"/>
      <c r="E27" s="161"/>
      <c r="F27" s="165" t="s">
        <v>31</v>
      </c>
      <c r="G27" s="165"/>
      <c r="H27" s="165"/>
      <c r="I27" s="165"/>
      <c r="J27" s="165"/>
      <c r="K27" s="165"/>
      <c r="L27" s="166"/>
      <c r="M27" s="10"/>
      <c r="N27" s="10"/>
      <c r="O27" s="10"/>
      <c r="P27" s="10"/>
      <c r="Q27" s="10"/>
      <c r="R27" s="10"/>
    </row>
    <row r="28" spans="1:18" ht="15" thickBot="1">
      <c r="A28" s="162"/>
      <c r="B28" s="163"/>
      <c r="C28" s="163"/>
      <c r="D28" s="163"/>
      <c r="E28" s="164"/>
      <c r="F28" s="165"/>
      <c r="G28" s="165"/>
      <c r="H28" s="165"/>
      <c r="I28" s="165"/>
      <c r="J28" s="165"/>
      <c r="K28" s="165"/>
      <c r="L28" s="166"/>
      <c r="M28" s="10"/>
      <c r="N28" s="10"/>
      <c r="O28" s="10"/>
      <c r="P28" s="10"/>
      <c r="Q28" s="10"/>
      <c r="R28" s="10"/>
    </row>
    <row r="29" spans="1:18" ht="18" thickBot="1">
      <c r="A29" s="167" t="s">
        <v>38</v>
      </c>
      <c r="B29" s="168"/>
      <c r="C29" s="168"/>
      <c r="D29" s="168"/>
      <c r="E29" s="168"/>
      <c r="F29" s="168"/>
      <c r="G29" s="168"/>
      <c r="H29" s="168"/>
      <c r="I29" s="168"/>
      <c r="J29" s="168"/>
      <c r="K29" s="168"/>
      <c r="L29" s="169"/>
      <c r="M29" s="76"/>
      <c r="N29" s="10"/>
      <c r="O29" s="10"/>
      <c r="P29" s="10"/>
      <c r="Q29" s="10"/>
      <c r="R29" s="10"/>
    </row>
    <row r="30" spans="1:18">
      <c r="A30" s="38"/>
      <c r="B30" s="119"/>
      <c r="C30" s="119"/>
      <c r="D30" s="119"/>
      <c r="E30" s="119"/>
      <c r="F30" s="119"/>
      <c r="G30" s="119"/>
      <c r="H30" s="119"/>
      <c r="I30" s="119"/>
      <c r="J30" s="119"/>
      <c r="K30" s="119"/>
      <c r="L30" s="70"/>
      <c r="M30" s="10"/>
      <c r="N30" s="10"/>
      <c r="O30" s="10"/>
      <c r="P30" s="10"/>
      <c r="Q30" s="10"/>
      <c r="R30" s="10"/>
    </row>
    <row r="31" spans="1:18" ht="15" thickBot="1">
      <c r="A31" s="38"/>
      <c r="B31" s="119"/>
      <c r="C31" s="119"/>
      <c r="D31" s="119"/>
      <c r="E31" s="119"/>
      <c r="F31" s="119"/>
      <c r="G31" s="119"/>
      <c r="H31" s="119"/>
      <c r="I31" s="119"/>
      <c r="J31" s="119"/>
      <c r="K31" s="119"/>
      <c r="L31" s="71"/>
      <c r="M31" s="10"/>
      <c r="N31" s="10"/>
      <c r="O31" s="10"/>
      <c r="P31" s="10"/>
      <c r="Q31" s="10"/>
      <c r="R31" s="10"/>
    </row>
    <row r="32" spans="1:18" ht="18" thickBot="1">
      <c r="A32" s="167" t="s">
        <v>39</v>
      </c>
      <c r="B32" s="168"/>
      <c r="C32" s="168"/>
      <c r="D32" s="168"/>
      <c r="E32" s="168"/>
      <c r="F32" s="168"/>
      <c r="G32" s="168"/>
      <c r="H32" s="168"/>
      <c r="I32" s="168"/>
      <c r="J32" s="168"/>
      <c r="K32" s="168"/>
      <c r="L32" s="169"/>
      <c r="M32" s="76"/>
      <c r="N32" s="10"/>
      <c r="O32" s="10"/>
      <c r="P32" s="10"/>
      <c r="Q32" s="10"/>
      <c r="R32" s="10"/>
    </row>
    <row r="33" spans="1:18">
      <c r="A33" s="39"/>
      <c r="B33" s="119"/>
      <c r="C33" s="119"/>
      <c r="D33" s="119"/>
      <c r="E33" s="119"/>
      <c r="F33" s="119"/>
      <c r="G33" s="119"/>
      <c r="H33" s="119"/>
      <c r="I33" s="119"/>
      <c r="J33" s="119"/>
      <c r="K33" s="119"/>
      <c r="L33" s="67"/>
      <c r="M33" s="10"/>
      <c r="N33" s="10"/>
      <c r="O33" s="10"/>
      <c r="P33" s="10"/>
      <c r="Q33" s="10"/>
      <c r="R33" s="10"/>
    </row>
    <row r="34" spans="1:18">
      <c r="A34" s="40"/>
      <c r="B34" s="119"/>
      <c r="C34" s="119"/>
      <c r="D34" s="119"/>
      <c r="E34" s="119"/>
      <c r="F34" s="119"/>
      <c r="G34" s="119"/>
      <c r="H34" s="119"/>
      <c r="I34" s="119"/>
      <c r="J34" s="119"/>
      <c r="K34" s="119"/>
      <c r="L34" s="68"/>
      <c r="M34" s="10"/>
      <c r="N34" s="10"/>
      <c r="O34" s="10"/>
      <c r="P34" s="10"/>
      <c r="Q34" s="10"/>
      <c r="R34" s="10"/>
    </row>
    <row r="35" spans="1:18">
      <c r="A35" s="40"/>
      <c r="B35" s="119"/>
      <c r="C35" s="119"/>
      <c r="D35" s="119"/>
      <c r="E35" s="119"/>
      <c r="F35" s="119"/>
      <c r="G35" s="119"/>
      <c r="H35" s="119"/>
      <c r="I35" s="119"/>
      <c r="J35" s="119"/>
      <c r="K35" s="119"/>
      <c r="L35" s="68"/>
      <c r="M35" s="10"/>
      <c r="N35" s="10"/>
      <c r="O35" s="10"/>
      <c r="P35" s="10"/>
      <c r="Q35" s="10"/>
      <c r="R35" s="10"/>
    </row>
    <row r="36" spans="1:18">
      <c r="A36" s="40"/>
      <c r="B36" s="119"/>
      <c r="C36" s="119"/>
      <c r="D36" s="119"/>
      <c r="E36" s="119"/>
      <c r="F36" s="119"/>
      <c r="G36" s="119"/>
      <c r="H36" s="119"/>
      <c r="I36" s="119"/>
      <c r="J36" s="119"/>
      <c r="K36" s="119"/>
      <c r="L36" s="68"/>
      <c r="M36" s="10"/>
      <c r="N36" s="10"/>
      <c r="O36" s="10"/>
      <c r="P36" s="10"/>
      <c r="Q36" s="10"/>
      <c r="R36" s="10"/>
    </row>
    <row r="37" spans="1:18" ht="15" thickBot="1">
      <c r="A37" s="40"/>
      <c r="B37" s="119"/>
      <c r="C37" s="119"/>
      <c r="D37" s="119"/>
      <c r="E37" s="119"/>
      <c r="F37" s="119"/>
      <c r="G37" s="119"/>
      <c r="H37" s="119"/>
      <c r="I37" s="119"/>
      <c r="J37" s="119"/>
      <c r="K37" s="119"/>
      <c r="L37" s="69"/>
      <c r="M37" s="10"/>
      <c r="N37" s="10"/>
      <c r="O37" s="10"/>
      <c r="P37" s="10"/>
      <c r="Q37" s="10"/>
      <c r="R37" s="10"/>
    </row>
    <row r="38" spans="1:18" ht="21.6" thickBot="1">
      <c r="A38" s="170" t="s">
        <v>40</v>
      </c>
      <c r="B38" s="171"/>
      <c r="C38" s="171"/>
      <c r="D38" s="171"/>
      <c r="E38" s="171"/>
      <c r="F38" s="171"/>
      <c r="G38" s="171"/>
      <c r="H38" s="171"/>
      <c r="I38" s="171"/>
      <c r="J38" s="171"/>
      <c r="K38" s="171"/>
      <c r="L38" s="172"/>
      <c r="M38" s="10"/>
      <c r="N38" s="10"/>
      <c r="O38" s="10"/>
      <c r="P38" s="10"/>
      <c r="Q38" s="10"/>
      <c r="R38" s="10"/>
    </row>
    <row r="39" spans="1:18" ht="17.399999999999999">
      <c r="A39" s="41" t="s">
        <v>41</v>
      </c>
      <c r="B39" s="173" t="s">
        <v>42</v>
      </c>
      <c r="C39" s="173"/>
      <c r="D39" s="173"/>
      <c r="E39" s="173"/>
      <c r="F39" s="173"/>
      <c r="G39" s="173" t="s">
        <v>43</v>
      </c>
      <c r="H39" s="173"/>
      <c r="I39" s="173"/>
      <c r="J39" s="173"/>
      <c r="K39" s="173"/>
      <c r="L39" s="66"/>
      <c r="M39" s="10"/>
      <c r="N39" s="10"/>
      <c r="O39" s="10"/>
      <c r="P39" s="10"/>
      <c r="Q39" s="10"/>
      <c r="R39" s="10"/>
    </row>
    <row r="40" spans="1:18" ht="14.55" customHeight="1">
      <c r="A40" s="203" t="s">
        <v>44</v>
      </c>
      <c r="B40" s="204"/>
      <c r="C40" s="204"/>
      <c r="D40" s="119"/>
      <c r="E40" s="119"/>
      <c r="F40" s="120"/>
      <c r="G40" s="174" t="s">
        <v>99</v>
      </c>
      <c r="H40" s="175"/>
      <c r="I40" s="175"/>
      <c r="J40" s="129"/>
      <c r="K40" s="129"/>
      <c r="L40" s="130"/>
      <c r="M40" s="10"/>
      <c r="N40" s="10"/>
      <c r="O40" s="10"/>
      <c r="P40" s="10"/>
      <c r="Q40" s="10"/>
      <c r="R40" s="10"/>
    </row>
    <row r="41" spans="1:18" ht="14.55" customHeight="1">
      <c r="A41" s="203"/>
      <c r="B41" s="204"/>
      <c r="C41" s="204"/>
      <c r="D41" s="119"/>
      <c r="E41" s="119"/>
      <c r="F41" s="120"/>
      <c r="G41" s="174" t="s">
        <v>98</v>
      </c>
      <c r="H41" s="175"/>
      <c r="I41" s="175"/>
      <c r="J41" s="176"/>
      <c r="K41" s="176"/>
      <c r="L41" s="177"/>
      <c r="M41" s="10"/>
      <c r="N41" s="10"/>
      <c r="O41" s="10"/>
      <c r="P41" s="10"/>
      <c r="Q41" s="10"/>
      <c r="R41" s="10"/>
    </row>
    <row r="42" spans="1:18" ht="15" customHeight="1" thickBot="1">
      <c r="A42" s="203"/>
      <c r="B42" s="204"/>
      <c r="C42" s="204"/>
      <c r="D42" s="119"/>
      <c r="E42" s="119"/>
      <c r="F42" s="120"/>
      <c r="G42" s="174" t="s">
        <v>97</v>
      </c>
      <c r="H42" s="175"/>
      <c r="I42" s="175"/>
      <c r="J42" s="176"/>
      <c r="K42" s="176"/>
      <c r="L42" s="177"/>
      <c r="M42" s="10"/>
      <c r="N42" s="10"/>
      <c r="O42" s="10"/>
      <c r="P42" s="10"/>
      <c r="Q42" s="10"/>
      <c r="R42" s="10"/>
    </row>
    <row r="43" spans="1:18" ht="23.55" customHeight="1">
      <c r="A43" s="142" t="s">
        <v>46</v>
      </c>
      <c r="B43" s="143"/>
      <c r="C43" s="43"/>
      <c r="D43" s="141" t="s">
        <v>47</v>
      </c>
      <c r="E43" s="141"/>
      <c r="F43" s="141"/>
      <c r="G43" s="141"/>
      <c r="H43" s="141"/>
      <c r="I43" s="42"/>
      <c r="J43" s="42"/>
      <c r="K43" s="42"/>
      <c r="L43" s="65"/>
      <c r="M43" s="10"/>
      <c r="N43" s="10"/>
      <c r="O43" s="10"/>
      <c r="P43" s="10"/>
      <c r="Q43" s="10"/>
      <c r="R43" s="10"/>
    </row>
    <row r="44" spans="1:18" ht="14.55" customHeight="1">
      <c r="A44" s="137" t="s">
        <v>48</v>
      </c>
      <c r="B44" s="138"/>
      <c r="C44" s="138"/>
      <c r="D44" s="138"/>
      <c r="E44" s="152" t="s">
        <v>49</v>
      </c>
      <c r="F44" s="153"/>
      <c r="G44" s="144" t="s">
        <v>50</v>
      </c>
      <c r="H44" s="138"/>
      <c r="I44" s="138"/>
      <c r="J44" s="154" t="s">
        <v>51</v>
      </c>
      <c r="K44" s="154"/>
      <c r="L44" s="155"/>
      <c r="M44" s="10"/>
      <c r="N44" s="10"/>
      <c r="O44" s="10"/>
      <c r="P44" s="10"/>
      <c r="Q44" s="10"/>
      <c r="R44" s="10"/>
    </row>
    <row r="45" spans="1:18" ht="88.05" customHeight="1">
      <c r="A45" s="145" t="s">
        <v>52</v>
      </c>
      <c r="B45" s="146"/>
      <c r="C45" s="146"/>
      <c r="D45" s="146"/>
      <c r="E45" s="146"/>
      <c r="F45" s="147"/>
      <c r="G45" s="148" t="s">
        <v>53</v>
      </c>
      <c r="H45" s="146"/>
      <c r="I45" s="146"/>
      <c r="J45" s="146"/>
      <c r="K45" s="146"/>
      <c r="L45" s="149"/>
      <c r="M45" s="10"/>
      <c r="N45" s="10"/>
      <c r="O45" s="10"/>
      <c r="P45" s="10"/>
      <c r="Q45" s="10"/>
      <c r="R45" s="10"/>
    </row>
    <row r="46" spans="1:18" ht="49.05" customHeight="1">
      <c r="A46" s="145"/>
      <c r="B46" s="146"/>
      <c r="C46" s="146"/>
      <c r="D46" s="146"/>
      <c r="E46" s="146"/>
      <c r="F46" s="147"/>
      <c r="G46" s="148"/>
      <c r="H46" s="146"/>
      <c r="I46" s="146"/>
      <c r="J46" s="146"/>
      <c r="K46" s="146"/>
      <c r="L46" s="149"/>
      <c r="M46" s="10"/>
      <c r="N46" s="10"/>
      <c r="O46" s="10"/>
      <c r="P46" s="10"/>
      <c r="Q46" s="10"/>
      <c r="R46" s="10"/>
    </row>
    <row r="47" spans="1:18" ht="46.95" customHeight="1">
      <c r="A47" s="132" t="s">
        <v>54</v>
      </c>
      <c r="B47" s="133"/>
      <c r="C47" s="133"/>
      <c r="D47" s="133"/>
      <c r="E47" s="134"/>
      <c r="F47" s="9" t="s">
        <v>5</v>
      </c>
      <c r="G47" s="156" t="s">
        <v>55</v>
      </c>
      <c r="H47" s="156"/>
      <c r="I47" s="156"/>
      <c r="J47" s="156"/>
      <c r="K47" s="150" t="s">
        <v>5</v>
      </c>
      <c r="L47" s="151"/>
      <c r="M47" s="10"/>
      <c r="N47" s="10"/>
      <c r="O47" s="10"/>
      <c r="P47" s="10"/>
      <c r="Q47" s="10"/>
      <c r="R47" s="10"/>
    </row>
    <row r="48" spans="1:18" ht="36.450000000000003" customHeight="1" thickBot="1">
      <c r="A48" s="132" t="s">
        <v>64</v>
      </c>
      <c r="B48" s="133"/>
      <c r="C48" s="44"/>
      <c r="D48" s="131"/>
      <c r="E48" s="131"/>
      <c r="F48" s="131"/>
      <c r="G48" s="75" t="s">
        <v>65</v>
      </c>
      <c r="H48" s="146"/>
      <c r="I48" s="146"/>
      <c r="J48" s="146"/>
      <c r="K48" s="146"/>
      <c r="L48" s="149"/>
      <c r="M48" s="10"/>
      <c r="N48" s="10"/>
      <c r="O48" s="10"/>
      <c r="P48" s="10"/>
      <c r="Q48" s="10"/>
      <c r="R48" s="10"/>
    </row>
    <row r="49" spans="1:18" ht="16.95" customHeight="1">
      <c r="A49" s="142" t="s">
        <v>56</v>
      </c>
      <c r="B49" s="143"/>
      <c r="C49" s="143"/>
      <c r="D49" s="143"/>
      <c r="E49" s="141" t="s">
        <v>57</v>
      </c>
      <c r="F49" s="141"/>
      <c r="G49" s="141"/>
      <c r="H49" s="141"/>
      <c r="I49" s="141"/>
      <c r="J49" s="42"/>
      <c r="K49" s="42"/>
      <c r="L49" s="66"/>
      <c r="M49" s="10"/>
      <c r="N49" s="10"/>
      <c r="O49" s="10"/>
      <c r="P49" s="10"/>
      <c r="Q49" s="10"/>
      <c r="R49" s="10"/>
    </row>
    <row r="50" spans="1:18" ht="14.55" customHeight="1">
      <c r="A50" s="137" t="s">
        <v>58</v>
      </c>
      <c r="B50" s="138"/>
      <c r="C50" s="138"/>
      <c r="D50" s="138"/>
      <c r="E50" s="119"/>
      <c r="F50" s="120"/>
      <c r="G50" s="121" t="s">
        <v>59</v>
      </c>
      <c r="H50" s="122"/>
      <c r="I50" s="9" t="s">
        <v>5</v>
      </c>
      <c r="J50" s="125" t="s">
        <v>45</v>
      </c>
      <c r="K50" s="126"/>
      <c r="L50" s="127"/>
      <c r="M50" s="10"/>
      <c r="N50" s="10"/>
      <c r="O50" s="10"/>
      <c r="P50" s="10"/>
      <c r="Q50" s="10"/>
      <c r="R50" s="10"/>
    </row>
    <row r="51" spans="1:18" ht="14.55" customHeight="1">
      <c r="A51" s="137" t="s">
        <v>60</v>
      </c>
      <c r="B51" s="138"/>
      <c r="C51" s="138"/>
      <c r="D51" s="138"/>
      <c r="E51" s="123"/>
      <c r="F51" s="124"/>
      <c r="G51" s="121" t="s">
        <v>61</v>
      </c>
      <c r="H51" s="122"/>
      <c r="I51" s="9" t="s">
        <v>5</v>
      </c>
      <c r="J51" s="128" t="s">
        <v>45</v>
      </c>
      <c r="K51" s="129"/>
      <c r="L51" s="130"/>
      <c r="M51" s="10"/>
      <c r="N51" s="10"/>
      <c r="O51" s="10"/>
      <c r="P51" s="10"/>
      <c r="Q51" s="10"/>
      <c r="R51" s="10"/>
    </row>
    <row r="52" spans="1:18" ht="15" customHeight="1" thickBot="1">
      <c r="A52" s="135" t="s">
        <v>62</v>
      </c>
      <c r="B52" s="136"/>
      <c r="C52" s="136"/>
      <c r="D52" s="136"/>
      <c r="E52" s="119"/>
      <c r="F52" s="120"/>
      <c r="G52" s="121" t="s">
        <v>63</v>
      </c>
      <c r="H52" s="122"/>
      <c r="I52" s="9" t="s">
        <v>5</v>
      </c>
      <c r="J52" s="116" t="s">
        <v>45</v>
      </c>
      <c r="K52" s="117"/>
      <c r="L52" s="118"/>
      <c r="M52" s="10"/>
      <c r="N52" s="10"/>
      <c r="O52" s="10"/>
      <c r="P52" s="10"/>
      <c r="Q52" s="10"/>
      <c r="R52" s="10"/>
    </row>
    <row r="53" spans="1:18" ht="15" customHeight="1">
      <c r="A53" s="45"/>
      <c r="B53" s="45"/>
      <c r="C53" s="45"/>
      <c r="D53" s="45"/>
      <c r="E53" s="46"/>
      <c r="F53" s="46"/>
      <c r="G53" s="47"/>
      <c r="H53" s="47"/>
      <c r="I53" s="48"/>
      <c r="J53" s="49"/>
      <c r="K53" s="49"/>
      <c r="L53" s="60"/>
      <c r="M53" s="10"/>
      <c r="N53" s="10"/>
      <c r="O53" s="10"/>
      <c r="P53" s="10"/>
      <c r="Q53" s="10"/>
      <c r="R53" s="10"/>
    </row>
    <row r="54" spans="1:18" ht="15.6">
      <c r="A54" s="139" t="s">
        <v>0</v>
      </c>
      <c r="B54" s="140"/>
      <c r="C54" s="140"/>
      <c r="D54" s="140"/>
      <c r="E54" s="140"/>
      <c r="F54" s="54"/>
      <c r="G54" s="50"/>
      <c r="H54" s="50"/>
      <c r="I54" s="50"/>
      <c r="J54" s="50"/>
      <c r="K54" s="50"/>
      <c r="L54" s="61"/>
      <c r="M54" s="10"/>
      <c r="N54" s="10"/>
      <c r="O54" s="10"/>
      <c r="P54" s="10"/>
      <c r="Q54" s="10"/>
      <c r="R54" s="10"/>
    </row>
    <row r="55" spans="1:18" ht="15.75" customHeight="1">
      <c r="A55" s="139" t="s">
        <v>10</v>
      </c>
      <c r="B55" s="140"/>
      <c r="C55" s="140"/>
      <c r="D55" s="140"/>
      <c r="E55" s="140"/>
      <c r="F55" s="9" t="s">
        <v>5</v>
      </c>
      <c r="G55" s="51" t="str">
        <f>IF(F55="non","La proposition BE doit être conforme au cahier des charges ADEME","")</f>
        <v/>
      </c>
      <c r="H55" s="50"/>
      <c r="I55" s="50"/>
      <c r="J55" s="50"/>
      <c r="K55" s="50"/>
      <c r="L55" s="62"/>
      <c r="M55" s="10"/>
      <c r="N55" s="10"/>
      <c r="O55" s="10"/>
      <c r="P55" s="10"/>
      <c r="Q55" s="10"/>
      <c r="R55" s="10"/>
    </row>
    <row r="56" spans="1:18" ht="15.6">
      <c r="A56" s="139" t="s">
        <v>9</v>
      </c>
      <c r="B56" s="140"/>
      <c r="C56" s="140"/>
      <c r="D56" s="140"/>
      <c r="E56" s="140"/>
      <c r="F56" s="9" t="s">
        <v>5</v>
      </c>
      <c r="G56" s="51" t="str">
        <f>IF(F56="non","Le Bureau d'études doit être RGE","")</f>
        <v/>
      </c>
      <c r="H56" s="50"/>
      <c r="I56" s="50"/>
      <c r="J56" s="50"/>
      <c r="K56" s="50"/>
      <c r="L56" s="61"/>
      <c r="M56" s="10"/>
      <c r="N56" s="10"/>
      <c r="O56" s="10"/>
      <c r="P56" s="10"/>
      <c r="Q56" s="10"/>
      <c r="R56" s="10"/>
    </row>
    <row r="57" spans="1:18" ht="15.6">
      <c r="A57" s="139" t="s">
        <v>11</v>
      </c>
      <c r="B57" s="140"/>
      <c r="C57" s="140"/>
      <c r="D57" s="140"/>
      <c r="E57" s="140"/>
      <c r="F57" s="55"/>
      <c r="G57" s="52" t="s">
        <v>15</v>
      </c>
      <c r="H57" s="50"/>
      <c r="I57" s="50"/>
      <c r="J57" s="50"/>
      <c r="K57" s="50"/>
      <c r="L57" s="61"/>
      <c r="M57" s="10"/>
      <c r="N57" s="10"/>
      <c r="O57" s="10"/>
      <c r="P57" s="10"/>
      <c r="Q57" s="10"/>
      <c r="R57" s="10"/>
    </row>
    <row r="58" spans="1:18" ht="15.45" customHeight="1">
      <c r="A58" s="139" t="s">
        <v>100</v>
      </c>
      <c r="B58" s="140"/>
      <c r="C58" s="140"/>
      <c r="D58" s="140"/>
      <c r="E58" s="140"/>
      <c r="F58" s="56"/>
      <c r="G58" s="51" t="str">
        <f>IF(F58&gt;100000, "L'assiette d'aide à la décision de l'ADEME est plafonnée à 100 000€","")</f>
        <v/>
      </c>
      <c r="H58" s="51"/>
      <c r="I58" s="51"/>
      <c r="J58" s="51"/>
      <c r="K58" s="51"/>
      <c r="L58" s="63"/>
      <c r="M58" s="10"/>
      <c r="N58" s="10"/>
      <c r="O58" s="10"/>
      <c r="P58" s="10"/>
      <c r="Q58" s="10"/>
      <c r="R58" s="10"/>
    </row>
    <row r="59" spans="1:18" ht="15.6">
      <c r="A59" s="139" t="s">
        <v>36</v>
      </c>
      <c r="B59" s="140"/>
      <c r="C59" s="140"/>
      <c r="D59" s="140"/>
      <c r="E59" s="140"/>
      <c r="F59" s="57"/>
      <c r="G59" s="53" t="str">
        <f>IF(F59&gt;70000,"L'aide dépasse le maximum d'aide ADEME",IF(F59&gt;(0.7*F58),"L'aide est supérieure à 70% du montant de l'étude",IF(F59&lt;(0.5*F58),"L'aide est inférieure ou égale à 50% du montant de l'étude","")))</f>
        <v/>
      </c>
      <c r="H59" s="53"/>
      <c r="I59" s="53"/>
      <c r="J59" s="53"/>
      <c r="K59" s="53"/>
      <c r="L59" s="64"/>
      <c r="M59" s="10"/>
      <c r="N59" s="10"/>
      <c r="O59" s="10"/>
      <c r="P59" s="10"/>
      <c r="Q59" s="10"/>
      <c r="R59" s="10"/>
    </row>
    <row r="60" spans="1:18" ht="15.6">
      <c r="A60" s="157" t="s">
        <v>37</v>
      </c>
      <c r="B60" s="158"/>
      <c r="C60" s="158"/>
      <c r="D60" s="158"/>
      <c r="E60" s="158"/>
      <c r="F60" s="58">
        <f>IF(F20="non",0.7,IF(I20="moyenne",0.6,IF(I20="grande",0.5,0.7)))</f>
        <v>0.7</v>
      </c>
      <c r="G60" s="50"/>
      <c r="H60" s="50"/>
      <c r="I60" s="50"/>
      <c r="J60" s="50"/>
      <c r="K60" s="50"/>
      <c r="L60" s="61"/>
      <c r="M60" s="10"/>
      <c r="N60" s="10"/>
      <c r="O60" s="10"/>
      <c r="P60" s="10"/>
      <c r="Q60" s="10"/>
      <c r="R60" s="10"/>
    </row>
    <row r="61" spans="1:18">
      <c r="A61" s="10"/>
      <c r="B61" s="10"/>
      <c r="C61" s="10"/>
      <c r="D61" s="10"/>
      <c r="E61" s="10"/>
      <c r="F61" s="10"/>
      <c r="G61" s="10"/>
      <c r="H61" s="10"/>
      <c r="I61" s="10"/>
      <c r="J61" s="10"/>
      <c r="K61" s="10"/>
      <c r="L61" s="59"/>
      <c r="M61" s="10"/>
      <c r="N61" s="10"/>
      <c r="O61" s="10"/>
      <c r="P61" s="10"/>
      <c r="Q61" s="10"/>
      <c r="R61" s="10"/>
    </row>
    <row r="62" spans="1:18" ht="15" thickBot="1">
      <c r="A62" s="211" t="s">
        <v>8</v>
      </c>
      <c r="B62" s="212"/>
      <c r="C62" s="212"/>
      <c r="D62" s="212"/>
      <c r="E62" s="212"/>
      <c r="F62" s="212"/>
      <c r="G62" s="212"/>
      <c r="H62" s="212"/>
      <c r="I62" s="212"/>
      <c r="J62" s="212"/>
      <c r="K62" s="212"/>
      <c r="L62" s="213"/>
      <c r="M62" s="10"/>
      <c r="N62" s="10"/>
      <c r="O62" s="10"/>
      <c r="P62" s="10"/>
      <c r="Q62" s="10"/>
      <c r="R62" s="10"/>
    </row>
    <row r="63" spans="1:18" ht="15.6" thickTop="1" thickBot="1">
      <c r="A63" s="210"/>
      <c r="B63" s="210"/>
      <c r="C63" s="210"/>
      <c r="D63" s="210"/>
      <c r="E63" s="210"/>
      <c r="F63" s="210"/>
      <c r="G63" s="210"/>
      <c r="H63" s="210"/>
      <c r="I63" s="210"/>
      <c r="J63" s="210"/>
      <c r="K63" s="210"/>
      <c r="L63" s="210"/>
      <c r="M63" s="10"/>
      <c r="N63" s="10"/>
      <c r="O63" s="10"/>
      <c r="P63" s="10"/>
      <c r="Q63" s="10"/>
      <c r="R63" s="10"/>
    </row>
    <row r="64" spans="1:18" ht="15.6" thickTop="1" thickBot="1">
      <c r="A64" s="210"/>
      <c r="B64" s="210"/>
      <c r="C64" s="210"/>
      <c r="D64" s="210"/>
      <c r="E64" s="210"/>
      <c r="F64" s="210"/>
      <c r="G64" s="210"/>
      <c r="H64" s="210"/>
      <c r="I64" s="210"/>
      <c r="J64" s="210"/>
      <c r="K64" s="210"/>
      <c r="L64" s="210"/>
      <c r="M64" s="10"/>
      <c r="N64" s="10"/>
      <c r="O64" s="10"/>
      <c r="P64" s="10"/>
      <c r="Q64" s="10"/>
      <c r="R64" s="10"/>
    </row>
    <row r="65" spans="1:18" ht="15.6" thickTop="1" thickBot="1">
      <c r="A65" s="210"/>
      <c r="B65" s="210"/>
      <c r="C65" s="210"/>
      <c r="D65" s="210"/>
      <c r="E65" s="210"/>
      <c r="F65" s="210"/>
      <c r="G65" s="210"/>
      <c r="H65" s="210"/>
      <c r="I65" s="210"/>
      <c r="J65" s="210"/>
      <c r="K65" s="210"/>
      <c r="L65" s="210"/>
      <c r="M65" s="10"/>
      <c r="N65" s="10"/>
      <c r="O65" s="10"/>
      <c r="P65" s="10"/>
      <c r="Q65" s="10"/>
      <c r="R65" s="10"/>
    </row>
    <row r="66" spans="1:18" ht="15" thickTop="1">
      <c r="A66" s="10"/>
      <c r="B66" s="10"/>
      <c r="C66" s="10"/>
      <c r="D66" s="10"/>
      <c r="E66" s="10"/>
      <c r="F66" s="10"/>
      <c r="G66" s="10"/>
      <c r="H66" s="10"/>
      <c r="I66" s="10"/>
      <c r="J66" s="10"/>
      <c r="K66" s="10"/>
      <c r="L66" s="10"/>
      <c r="M66" s="10"/>
      <c r="N66" s="10"/>
      <c r="O66" s="10"/>
      <c r="P66" s="10"/>
      <c r="Q66" s="10"/>
      <c r="R66" s="10"/>
    </row>
    <row r="67" spans="1:18" ht="18.600000000000001" thickBot="1">
      <c r="A67" s="215" t="s">
        <v>103</v>
      </c>
      <c r="B67" s="216"/>
      <c r="C67" s="216"/>
      <c r="D67" s="216"/>
      <c r="E67" s="216"/>
      <c r="F67" s="216"/>
      <c r="G67" s="216"/>
      <c r="H67" s="216"/>
      <c r="I67" s="216"/>
      <c r="J67" s="216"/>
      <c r="K67" s="216"/>
      <c r="L67" s="217"/>
      <c r="M67" s="10"/>
      <c r="N67" s="10"/>
      <c r="O67" s="10"/>
      <c r="P67" s="10"/>
      <c r="Q67" s="10"/>
      <c r="R67" s="10"/>
    </row>
    <row r="68" spans="1:18" ht="18" thickBot="1">
      <c r="A68" s="208" t="s">
        <v>104</v>
      </c>
      <c r="B68" s="209"/>
      <c r="C68" s="209"/>
      <c r="D68" s="112"/>
      <c r="E68" s="83" t="s">
        <v>105</v>
      </c>
      <c r="F68" s="84" t="s">
        <v>106</v>
      </c>
      <c r="G68" s="84"/>
      <c r="H68" s="85"/>
      <c r="I68" s="86"/>
      <c r="J68" s="86"/>
      <c r="K68" s="86"/>
      <c r="L68" s="86"/>
      <c r="M68" s="10"/>
      <c r="N68" s="10"/>
      <c r="O68" s="10"/>
      <c r="P68" s="10"/>
      <c r="Q68" s="10"/>
      <c r="R68" s="10"/>
    </row>
    <row r="69" spans="1:18" ht="15" thickBot="1">
      <c r="A69" s="236" t="s">
        <v>107</v>
      </c>
      <c r="B69" s="237"/>
      <c r="C69" s="237"/>
      <c r="D69" s="238"/>
      <c r="E69" s="87"/>
      <c r="F69" s="113" t="e">
        <f t="shared" ref="F69:F76" si="0">E69/$E$303</f>
        <v>#DIV/0!</v>
      </c>
      <c r="G69" s="10"/>
      <c r="H69" s="88"/>
      <c r="I69" s="107"/>
      <c r="J69" s="89"/>
      <c r="K69" s="90"/>
      <c r="L69" s="91"/>
      <c r="M69" s="10"/>
      <c r="N69" s="10"/>
      <c r="O69" s="10"/>
      <c r="P69" s="10"/>
      <c r="Q69" s="10"/>
      <c r="R69" s="10"/>
    </row>
    <row r="70" spans="1:18" ht="15" thickBot="1">
      <c r="A70" s="236" t="s">
        <v>108</v>
      </c>
      <c r="B70" s="237"/>
      <c r="C70" s="237"/>
      <c r="D70" s="238"/>
      <c r="E70" s="92">
        <f>SUM(E71:E76)</f>
        <v>0</v>
      </c>
      <c r="F70" s="113" t="e">
        <f t="shared" si="0"/>
        <v>#DIV/0!</v>
      </c>
      <c r="G70" s="10"/>
      <c r="H70" s="93"/>
      <c r="I70" s="94"/>
      <c r="J70" s="95"/>
      <c r="K70" s="96"/>
      <c r="L70" s="97"/>
      <c r="M70" s="10"/>
      <c r="N70" s="10"/>
      <c r="O70" s="10"/>
      <c r="P70" s="10"/>
      <c r="Q70" s="10"/>
      <c r="R70" s="10"/>
    </row>
    <row r="71" spans="1:18" ht="19.95" customHeight="1" thickBot="1">
      <c r="A71" s="239" t="s">
        <v>109</v>
      </c>
      <c r="B71" s="240"/>
      <c r="C71" s="240"/>
      <c r="D71" s="241"/>
      <c r="E71" s="92">
        <f>F59</f>
        <v>0</v>
      </c>
      <c r="F71" s="113" t="e">
        <f>E71/$E$303</f>
        <v>#DIV/0!</v>
      </c>
      <c r="G71" s="10"/>
      <c r="H71" s="234" t="str">
        <f>IF(F20="non","Cumul d'aides publiques max autorisé : ","Plafond max d'aide selon encadrement communautaire : ")</f>
        <v xml:space="preserve">Plafond max d'aide selon encadrement communautaire : </v>
      </c>
      <c r="I71" s="234"/>
      <c r="J71" s="234"/>
      <c r="K71" s="234"/>
      <c r="L71" s="235"/>
      <c r="M71" s="10"/>
      <c r="N71" s="10"/>
      <c r="O71" s="10"/>
      <c r="P71" s="10"/>
      <c r="Q71" s="10"/>
      <c r="R71" s="10"/>
    </row>
    <row r="72" spans="1:18">
      <c r="A72" s="239" t="s">
        <v>110</v>
      </c>
      <c r="B72" s="240"/>
      <c r="C72" s="240"/>
      <c r="D72" s="241"/>
      <c r="E72" s="99"/>
      <c r="F72" s="113" t="e">
        <f t="shared" si="0"/>
        <v>#DIV/0!</v>
      </c>
      <c r="G72" s="10"/>
      <c r="H72" s="100" t="str">
        <f>IF(F20="non",F58*0.8,IF(I20="petite",0.8*F58,IF(I20="moyenne",0.7*F58,IF(I20="grande",0.6*F58,"erreur"))))</f>
        <v>erreur</v>
      </c>
      <c r="I72" s="96"/>
      <c r="J72" s="89"/>
      <c r="K72" s="89"/>
      <c r="L72" s="98"/>
      <c r="M72" s="10"/>
      <c r="N72" s="10"/>
      <c r="O72" s="10"/>
      <c r="P72" s="10"/>
      <c r="Q72" s="10"/>
      <c r="R72" s="10"/>
    </row>
    <row r="73" spans="1:18">
      <c r="A73" s="239" t="s">
        <v>111</v>
      </c>
      <c r="B73" s="240"/>
      <c r="C73" s="240"/>
      <c r="D73" s="241"/>
      <c r="E73" s="99"/>
      <c r="F73" s="113" t="e">
        <f t="shared" si="0"/>
        <v>#DIV/0!</v>
      </c>
      <c r="G73" s="10"/>
      <c r="H73" s="89"/>
      <c r="I73" s="89"/>
      <c r="J73" s="89"/>
      <c r="K73" s="89"/>
      <c r="L73" s="98"/>
      <c r="M73" s="10"/>
      <c r="N73" s="10"/>
      <c r="O73" s="10"/>
      <c r="P73" s="10"/>
      <c r="Q73" s="10"/>
      <c r="R73" s="10"/>
    </row>
    <row r="74" spans="1:18" ht="15" customHeight="1">
      <c r="A74" s="239" t="s">
        <v>112</v>
      </c>
      <c r="B74" s="240"/>
      <c r="C74" s="240"/>
      <c r="D74" s="241"/>
      <c r="E74" s="99">
        <v>0</v>
      </c>
      <c r="F74" s="113" t="e">
        <f t="shared" si="0"/>
        <v>#DIV/0!</v>
      </c>
      <c r="G74" s="10"/>
      <c r="H74" s="111" t="s">
        <v>113</v>
      </c>
      <c r="I74" s="111"/>
      <c r="J74" s="115" t="str">
        <f>IF(E70&lt;=H72,"OK","A revoir")</f>
        <v>OK</v>
      </c>
      <c r="K74" s="101"/>
      <c r="L74" s="102"/>
      <c r="M74" s="10"/>
      <c r="N74" s="10"/>
      <c r="O74" s="10"/>
      <c r="P74" s="10"/>
      <c r="Q74" s="10"/>
      <c r="R74" s="10"/>
    </row>
    <row r="75" spans="1:18">
      <c r="A75" s="239" t="s">
        <v>114</v>
      </c>
      <c r="B75" s="240"/>
      <c r="C75" s="240"/>
      <c r="D75" s="241"/>
      <c r="E75" s="103">
        <v>0</v>
      </c>
      <c r="F75" s="113" t="e">
        <f t="shared" si="0"/>
        <v>#DIV/0!</v>
      </c>
      <c r="G75" s="10"/>
      <c r="H75" s="89"/>
      <c r="I75" s="89"/>
      <c r="J75" s="89"/>
      <c r="K75" s="89"/>
      <c r="L75" s="98"/>
      <c r="M75" s="10"/>
      <c r="N75" s="10"/>
      <c r="O75" s="10"/>
      <c r="P75" s="10"/>
      <c r="Q75" s="10"/>
      <c r="R75" s="10"/>
    </row>
    <row r="76" spans="1:18" ht="15" thickBot="1">
      <c r="A76" s="232" t="s">
        <v>115</v>
      </c>
      <c r="B76" s="232"/>
      <c r="C76" s="233"/>
      <c r="E76" s="104">
        <v>0</v>
      </c>
      <c r="F76" s="113" t="e">
        <f t="shared" si="0"/>
        <v>#DIV/0!</v>
      </c>
      <c r="G76" s="10"/>
      <c r="H76" s="89"/>
      <c r="I76" s="89"/>
      <c r="J76" s="89"/>
      <c r="K76" s="105"/>
      <c r="L76" s="98"/>
      <c r="M76" s="10"/>
      <c r="N76" s="10"/>
      <c r="O76" s="10"/>
      <c r="P76" s="10"/>
      <c r="Q76" s="10"/>
      <c r="R76" s="10"/>
    </row>
    <row r="77" spans="1:18" ht="15" thickBot="1">
      <c r="A77" s="205" t="s">
        <v>116</v>
      </c>
      <c r="B77" s="206"/>
      <c r="C77" s="206"/>
      <c r="D77" s="207"/>
      <c r="E77" s="106">
        <f>E69+E70</f>
        <v>0</v>
      </c>
      <c r="F77" s="108" t="str">
        <f>IF(E77&lt;&gt;F58,"Vous n'avez pas le cout d'étude plus haut","")</f>
        <v/>
      </c>
      <c r="G77" s="114"/>
      <c r="H77" s="109"/>
      <c r="I77" s="109"/>
      <c r="J77" s="109"/>
      <c r="K77" s="109"/>
      <c r="L77" s="110"/>
      <c r="M77" s="10"/>
      <c r="N77" s="10"/>
      <c r="O77" s="10"/>
      <c r="P77" s="10"/>
      <c r="Q77" s="10"/>
      <c r="R77" s="10"/>
    </row>
    <row r="78" spans="1:18">
      <c r="A78" s="10"/>
      <c r="B78" s="10"/>
      <c r="C78" s="10"/>
      <c r="D78" s="10"/>
      <c r="E78" s="10"/>
      <c r="F78" s="10"/>
      <c r="G78" s="10"/>
      <c r="H78" s="10"/>
      <c r="I78" s="10"/>
      <c r="J78" s="10"/>
      <c r="K78" s="10"/>
      <c r="L78" s="10"/>
      <c r="M78" s="10"/>
      <c r="N78" s="10"/>
      <c r="O78" s="10"/>
      <c r="P78" s="10"/>
      <c r="Q78" s="10"/>
      <c r="R78" s="10"/>
    </row>
    <row r="79" spans="1:18">
      <c r="A79" s="10"/>
      <c r="B79" s="10"/>
      <c r="C79" s="10"/>
      <c r="D79" s="10"/>
      <c r="E79" s="10"/>
      <c r="F79" s="10"/>
      <c r="G79" s="10"/>
      <c r="H79" s="10"/>
      <c r="I79" s="10"/>
      <c r="J79" s="10"/>
      <c r="K79" s="10"/>
      <c r="L79" s="10"/>
      <c r="M79" s="10"/>
      <c r="N79" s="10"/>
      <c r="O79" s="10"/>
      <c r="P79" s="10"/>
      <c r="Q79" s="10"/>
      <c r="R79" s="10"/>
    </row>
    <row r="80" spans="1:18">
      <c r="A80" s="10"/>
      <c r="B80" s="10"/>
      <c r="C80" s="10"/>
      <c r="D80" s="10"/>
      <c r="E80" s="10"/>
      <c r="F80" s="10"/>
      <c r="G80" s="10"/>
      <c r="H80" s="10"/>
      <c r="I80" s="10"/>
      <c r="J80" s="10"/>
      <c r="K80" s="10"/>
      <c r="L80" s="10"/>
      <c r="M80" s="10"/>
      <c r="N80" s="10"/>
      <c r="O80" s="10"/>
      <c r="P80" s="10"/>
      <c r="Q80" s="10"/>
      <c r="R80" s="10"/>
    </row>
  </sheetData>
  <sheetProtection sheet="1" scenarios="1" formatCells="0" formatColumns="0" formatRows="0"/>
  <mergeCells count="98">
    <mergeCell ref="A76:C76"/>
    <mergeCell ref="H71:L71"/>
    <mergeCell ref="A69:D69"/>
    <mergeCell ref="A70:D70"/>
    <mergeCell ref="A71:D71"/>
    <mergeCell ref="A72:D72"/>
    <mergeCell ref="A73:D73"/>
    <mergeCell ref="A74:D74"/>
    <mergeCell ref="A75:D75"/>
    <mergeCell ref="A77:D77"/>
    <mergeCell ref="A68:C68"/>
    <mergeCell ref="A63:L65"/>
    <mergeCell ref="A62:L62"/>
    <mergeCell ref="J1:K1"/>
    <mergeCell ref="B12:E12"/>
    <mergeCell ref="A67:L67"/>
    <mergeCell ref="I2:L7"/>
    <mergeCell ref="A2:F4"/>
    <mergeCell ref="A5:F7"/>
    <mergeCell ref="H9:L9"/>
    <mergeCell ref="G23:L23"/>
    <mergeCell ref="G24:L24"/>
    <mergeCell ref="G25:L25"/>
    <mergeCell ref="G26:L26"/>
    <mergeCell ref="G40:I40"/>
    <mergeCell ref="G41:I41"/>
    <mergeCell ref="J40:L40"/>
    <mergeCell ref="J41:L41"/>
    <mergeCell ref="A23:E23"/>
    <mergeCell ref="A20:E20"/>
    <mergeCell ref="G20:H20"/>
    <mergeCell ref="J20:L20"/>
    <mergeCell ref="A40:C42"/>
    <mergeCell ref="D40:F42"/>
    <mergeCell ref="A19:E19"/>
    <mergeCell ref="G19:L19"/>
    <mergeCell ref="A21:E21"/>
    <mergeCell ref="G21:L21"/>
    <mergeCell ref="A22:E22"/>
    <mergeCell ref="G22:L22"/>
    <mergeCell ref="A16:E16"/>
    <mergeCell ref="G16:L16"/>
    <mergeCell ref="A17:E17"/>
    <mergeCell ref="G17:L17"/>
    <mergeCell ref="A18:E18"/>
    <mergeCell ref="G18:L18"/>
    <mergeCell ref="A10:L10"/>
    <mergeCell ref="A11:E11"/>
    <mergeCell ref="F11:L11"/>
    <mergeCell ref="A13:E13"/>
    <mergeCell ref="G13:L13"/>
    <mergeCell ref="A60:E60"/>
    <mergeCell ref="A27:E28"/>
    <mergeCell ref="F27:L27"/>
    <mergeCell ref="F28:L28"/>
    <mergeCell ref="A54:E54"/>
    <mergeCell ref="A55:E55"/>
    <mergeCell ref="A29:L29"/>
    <mergeCell ref="B30:K31"/>
    <mergeCell ref="A32:L32"/>
    <mergeCell ref="B33:K37"/>
    <mergeCell ref="A38:L38"/>
    <mergeCell ref="B39:F39"/>
    <mergeCell ref="G39:K39"/>
    <mergeCell ref="G42:I42"/>
    <mergeCell ref="J42:L42"/>
    <mergeCell ref="A43:B43"/>
    <mergeCell ref="A56:E56"/>
    <mergeCell ref="A57:E57"/>
    <mergeCell ref="A58:E58"/>
    <mergeCell ref="A59:E59"/>
    <mergeCell ref="D43:H43"/>
    <mergeCell ref="A49:D49"/>
    <mergeCell ref="E49:I49"/>
    <mergeCell ref="G44:I44"/>
    <mergeCell ref="A45:F46"/>
    <mergeCell ref="G45:L46"/>
    <mergeCell ref="H48:L48"/>
    <mergeCell ref="K47:L47"/>
    <mergeCell ref="E44:F44"/>
    <mergeCell ref="A44:D44"/>
    <mergeCell ref="J44:L44"/>
    <mergeCell ref="G47:J47"/>
    <mergeCell ref="D48:F48"/>
    <mergeCell ref="A47:E47"/>
    <mergeCell ref="A48:B48"/>
    <mergeCell ref="E52:F52"/>
    <mergeCell ref="G52:H52"/>
    <mergeCell ref="A52:D52"/>
    <mergeCell ref="A50:D50"/>
    <mergeCell ref="A51:D51"/>
    <mergeCell ref="J52:L52"/>
    <mergeCell ref="E50:F50"/>
    <mergeCell ref="G50:H50"/>
    <mergeCell ref="E51:F51"/>
    <mergeCell ref="G51:H51"/>
    <mergeCell ref="J50:L50"/>
    <mergeCell ref="J51:L51"/>
  </mergeCells>
  <conditionalFormatting sqref="A9:B9">
    <cfRule type="expression" dxfId="16" priority="22">
      <formula>AND($D$9=TRUE,$F$9=TRUE,$H$9=TRUE)</formula>
    </cfRule>
  </conditionalFormatting>
  <conditionalFormatting sqref="C9">
    <cfRule type="expression" dxfId="15" priority="28">
      <formula>$D$9=TRUE</formula>
    </cfRule>
  </conditionalFormatting>
  <conditionalFormatting sqref="D9">
    <cfRule type="expression" dxfId="14" priority="27">
      <formula>D9=TRUE</formula>
    </cfRule>
  </conditionalFormatting>
  <conditionalFormatting sqref="E9">
    <cfRule type="expression" dxfId="13" priority="25">
      <formula>F9=TRUE</formula>
    </cfRule>
  </conditionalFormatting>
  <conditionalFormatting sqref="F9">
    <cfRule type="expression" dxfId="12" priority="26">
      <formula>F9=TRUE</formula>
    </cfRule>
  </conditionalFormatting>
  <conditionalFormatting sqref="F69:F76">
    <cfRule type="colorScale" priority="2">
      <colorScale>
        <cfvo type="min"/>
        <cfvo type="max"/>
        <color theme="8" tint="0.79998168889431442"/>
        <color theme="8"/>
      </colorScale>
    </cfRule>
  </conditionalFormatting>
  <conditionalFormatting sqref="G9">
    <cfRule type="expression" dxfId="11" priority="23">
      <formula>H9=TRUE</formula>
    </cfRule>
  </conditionalFormatting>
  <conditionalFormatting sqref="G16 G19">
    <cfRule type="expression" dxfId="10" priority="29">
      <formula>$L$54&lt;&gt;""</formula>
    </cfRule>
  </conditionalFormatting>
  <conditionalFormatting sqref="G58">
    <cfRule type="expression" dxfId="9" priority="13">
      <formula>$G$58&lt;&gt;""</formula>
    </cfRule>
  </conditionalFormatting>
  <conditionalFormatting sqref="G55:K55">
    <cfRule type="expression" dxfId="8" priority="11">
      <formula>$F$55="non"</formula>
    </cfRule>
  </conditionalFormatting>
  <conditionalFormatting sqref="G56:L56">
    <cfRule type="expression" dxfId="7" priority="12">
      <formula>$F$56="non"</formula>
    </cfRule>
  </conditionalFormatting>
  <conditionalFormatting sqref="H9">
    <cfRule type="expression" dxfId="6" priority="24">
      <formula>H9=TRUE</formula>
    </cfRule>
  </conditionalFormatting>
  <conditionalFormatting sqref="I53">
    <cfRule type="containsText" dxfId="5" priority="5" operator="containsText" text="oui">
      <formula>NOT(ISERROR(SEARCH("oui",I53)))</formula>
    </cfRule>
  </conditionalFormatting>
  <conditionalFormatting sqref="J74">
    <cfRule type="cellIs" dxfId="4" priority="1" operator="equal">
      <formula>"A revoir"</formula>
    </cfRule>
  </conditionalFormatting>
  <conditionalFormatting sqref="L55">
    <cfRule type="expression" dxfId="3" priority="10">
      <formula>$F$55="non"</formula>
    </cfRule>
  </conditionalFormatting>
  <dataValidations count="2">
    <dataValidation type="list" allowBlank="1" showInputMessage="1" showErrorMessage="1" sqref="F57">
      <formula1>INDIRECT("htttc[HT/TTC]")</formula1>
    </dataValidation>
    <dataValidation type="list" allowBlank="1" showInputMessage="1" showErrorMessage="1" sqref="G69:G76">
      <formula1>INDIRECT("etapesdossier[Etapes_dossier]")</formula1>
    </dataValidation>
  </dataValidations>
  <hyperlinks>
    <hyperlink ref="E15" r:id="rId1"/>
    <hyperlink ref="A38:L38" r:id="rId2" display="Démarche EnRChoix"/>
    <hyperlink ref="J44" r:id="rId3"/>
  </hyperlinks>
  <pageMargins left="0.7" right="0.7" top="0.75" bottom="0.75" header="0.3" footer="0.3"/>
  <pageSetup paperSize="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3</xdr:col>
                    <xdr:colOff>106680</xdr:colOff>
                    <xdr:row>8</xdr:row>
                    <xdr:rowOff>22860</xdr:rowOff>
                  </from>
                  <to>
                    <xdr:col>3</xdr:col>
                    <xdr:colOff>304800</xdr:colOff>
                    <xdr:row>8</xdr:row>
                    <xdr:rowOff>251460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5</xdr:col>
                    <xdr:colOff>91440</xdr:colOff>
                    <xdr:row>8</xdr:row>
                    <xdr:rowOff>22860</xdr:rowOff>
                  </from>
                  <to>
                    <xdr:col>5</xdr:col>
                    <xdr:colOff>304800</xdr:colOff>
                    <xdr:row>8</xdr:row>
                    <xdr:rowOff>243840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7</xdr:col>
                    <xdr:colOff>99060</xdr:colOff>
                    <xdr:row>8</xdr:row>
                    <xdr:rowOff>53340</xdr:rowOff>
                  </from>
                  <to>
                    <xdr:col>7</xdr:col>
                    <xdr:colOff>327660</xdr:colOff>
                    <xdr:row>8</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14:formula1>
            <xm:f>'Listes déroulantes'!$B$2:$B$5</xm:f>
          </x14:formula1>
          <xm:sqref>F20 F47 I50:I52 F55:F56</xm:sqref>
        </x14:dataValidation>
        <x14:dataValidation type="list" allowBlank="1" showInputMessage="1" showErrorMessage="1">
          <x14:formula1>
            <xm:f>'Listes déroulantes'!$B$9:$B$19</xm:f>
          </x14:formula1>
          <xm:sqref>F21</xm:sqref>
        </x14:dataValidation>
        <x14:dataValidation type="list" allowBlank="1" showInputMessage="1" showErrorMessage="1">
          <x14:formula1>
            <xm:f>'Listes déroulantes'!$F$2:$F$6</xm:f>
          </x14:formula1>
          <xm:sqref>I20</xm:sqref>
        </x14:dataValidation>
        <x14:dataValidation type="list" allowBlank="1" showInputMessage="1" showErrorMessage="1">
          <x14:formula1>
            <xm:f>'Listes déroulantes'!$D$9:$D$14</xm:f>
          </x14:formula1>
          <xm:sqref>F22</xm:sqref>
        </x14:dataValidation>
        <x14:dataValidation type="list" allowBlank="1" showInputMessage="1">
          <x14:formula1>
            <xm:f>'Listes déroulantes'!$F$9:$F$16</xm:f>
          </x14:formula1>
          <xm:sqref>F23</xm:sqref>
        </x14:dataValidation>
        <x14:dataValidation type="list" allowBlank="1" showInputMessage="1">
          <x14:formula1>
            <xm:f>'Listes déroulantes'!$H$9:$H$14</xm:f>
          </x14:formula1>
          <xm:sqref>F24:F26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2:H19"/>
  <sheetViews>
    <sheetView workbookViewId="0">
      <selection activeCell="B2" sqref="B2:B5"/>
    </sheetView>
  </sheetViews>
  <sheetFormatPr defaultColWidth="11.5546875" defaultRowHeight="14.4"/>
  <cols>
    <col min="2" max="2" width="11.5546875" customWidth="1"/>
    <col min="4" max="4" width="11.5546875" customWidth="1"/>
  </cols>
  <sheetData>
    <row r="2" spans="2:8">
      <c r="B2" t="s">
        <v>5</v>
      </c>
      <c r="D2" t="s">
        <v>12</v>
      </c>
      <c r="F2" s="14" t="s">
        <v>76</v>
      </c>
    </row>
    <row r="3" spans="2:8">
      <c r="F3" s="15"/>
    </row>
    <row r="4" spans="2:8">
      <c r="B4" t="s">
        <v>6</v>
      </c>
      <c r="D4" t="s">
        <v>13</v>
      </c>
      <c r="F4" s="16" t="s">
        <v>77</v>
      </c>
    </row>
    <row r="5" spans="2:8">
      <c r="B5" t="s">
        <v>7</v>
      </c>
      <c r="D5" t="s">
        <v>14</v>
      </c>
      <c r="F5" s="17" t="s">
        <v>78</v>
      </c>
    </row>
    <row r="6" spans="2:8">
      <c r="F6" s="18" t="s">
        <v>79</v>
      </c>
    </row>
    <row r="9" spans="2:8">
      <c r="B9" t="s">
        <v>28</v>
      </c>
      <c r="D9" s="1" t="s">
        <v>80</v>
      </c>
      <c r="F9" t="s">
        <v>35</v>
      </c>
      <c r="H9" t="s">
        <v>93</v>
      </c>
    </row>
    <row r="10" spans="2:8">
      <c r="B10" s="11" t="s">
        <v>67</v>
      </c>
      <c r="D10" s="1"/>
    </row>
    <row r="11" spans="2:8">
      <c r="B11" s="11" t="s">
        <v>68</v>
      </c>
      <c r="D11" t="s">
        <v>81</v>
      </c>
      <c r="F11" t="s">
        <v>85</v>
      </c>
      <c r="H11" t="s">
        <v>90</v>
      </c>
    </row>
    <row r="12" spans="2:8">
      <c r="B12" s="12" t="s">
        <v>29</v>
      </c>
      <c r="D12" t="s">
        <v>82</v>
      </c>
      <c r="F12" t="s">
        <v>86</v>
      </c>
      <c r="H12" t="s">
        <v>91</v>
      </c>
    </row>
    <row r="13" spans="2:8">
      <c r="B13" s="12" t="s">
        <v>69</v>
      </c>
      <c r="D13" t="s">
        <v>83</v>
      </c>
      <c r="F13" t="s">
        <v>87</v>
      </c>
      <c r="H13" t="s">
        <v>92</v>
      </c>
    </row>
    <row r="14" spans="2:8">
      <c r="B14" s="12" t="s">
        <v>70</v>
      </c>
      <c r="D14" t="s">
        <v>84</v>
      </c>
      <c r="F14" t="s">
        <v>88</v>
      </c>
      <c r="H14" t="s">
        <v>84</v>
      </c>
    </row>
    <row r="15" spans="2:8">
      <c r="B15" s="12" t="s">
        <v>71</v>
      </c>
      <c r="F15" t="s">
        <v>89</v>
      </c>
    </row>
    <row r="16" spans="2:8">
      <c r="B16" s="12" t="s">
        <v>72</v>
      </c>
      <c r="F16" t="s">
        <v>84</v>
      </c>
    </row>
    <row r="17" spans="2:2">
      <c r="B17" s="12" t="s">
        <v>73</v>
      </c>
    </row>
    <row r="18" spans="2:2">
      <c r="B18" s="12" t="s">
        <v>74</v>
      </c>
    </row>
    <row r="19" spans="2:2">
      <c r="B19" s="13" t="s">
        <v>75</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Fiche étude pour comité</vt:lpstr>
      <vt:lpstr>Listes déroulantes</vt:lpstr>
    </vt:vector>
  </TitlesOfParts>
  <Company>ADEME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VAYSSIE Fanny</dc:creator>
  <cp:lastModifiedBy>Sonia Aimé</cp:lastModifiedBy>
  <dcterms:created xsi:type="dcterms:W3CDTF">2020-06-25T09:21:06Z</dcterms:created>
  <dcterms:modified xsi:type="dcterms:W3CDTF">2024-03-01T08:49:09Z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{15727DE6-F92D-4E46-ACB4-0E2C58B31A18}</vt:lpwstr>
  </property>
</Properties>
</file>